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otter\Documents\Board Meetings 2025\June 2025\"/>
    </mc:Choice>
  </mc:AlternateContent>
  <xr:revisionPtr revIDLastSave="0" documentId="8_{AA8DE53C-0E2F-4AEE-AB7C-1D74DDAC75AB}" xr6:coauthVersionLast="47" xr6:coauthVersionMax="47" xr10:uidLastSave="{00000000-0000-0000-0000-000000000000}"/>
  <bookViews>
    <workbookView xWindow="-120" yWindow="-120" windowWidth="29040" windowHeight="15720" activeTab="1" xr2:uid="{0C254B68-76CC-4F19-B2D6-616353CBADCB}"/>
  </bookViews>
  <sheets>
    <sheet name="#278 " sheetId="4" r:id="rId1"/>
    <sheet name="#269" sheetId="13" r:id="rId2"/>
    <sheet name="#287 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1" l="1"/>
  <c r="H5" i="13"/>
  <c r="B25" i="4"/>
  <c r="H10" i="4"/>
  <c r="F6" i="11" l="1"/>
  <c r="E6" i="11"/>
  <c r="D6" i="11"/>
  <c r="C6" i="11"/>
  <c r="B6" i="11"/>
  <c r="F10" i="4"/>
  <c r="D10" i="4"/>
  <c r="E10" i="4"/>
  <c r="C9" i="4"/>
  <c r="C8" i="4"/>
  <c r="B10" i="4"/>
  <c r="B13" i="13"/>
  <c r="B15" i="13" s="1"/>
  <c r="F5" i="13"/>
  <c r="E5" i="13"/>
  <c r="B7" i="13" s="1"/>
  <c r="D5" i="13"/>
  <c r="C5" i="13"/>
  <c r="B5" i="13"/>
  <c r="C7" i="4" l="1"/>
  <c r="C6" i="4"/>
  <c r="C5" i="4"/>
  <c r="C10" i="4" l="1"/>
  <c r="B27" i="4"/>
  <c r="B9" i="11"/>
  <c r="B14" i="11"/>
  <c r="B16" i="11" l="1"/>
  <c r="B8" i="11"/>
</calcChain>
</file>

<file path=xl/sharedStrings.xml><?xml version="1.0" encoding="utf-8"?>
<sst xmlns="http://schemas.openxmlformats.org/spreadsheetml/2006/main" count="68" uniqueCount="31">
  <si>
    <t>Report Month</t>
  </si>
  <si>
    <t>Employee Contributions</t>
  </si>
  <si>
    <t>Employer Paid Plan</t>
  </si>
  <si>
    <t>Total Wages</t>
  </si>
  <si>
    <t>Total unallocated funds</t>
  </si>
  <si>
    <t>unallocated funds/Deposits:</t>
  </si>
  <si>
    <t>Total estimated amount due:</t>
  </si>
  <si>
    <t>Data File Received</t>
  </si>
  <si>
    <t>Yes</t>
  </si>
  <si>
    <t>Total Contributions Due</t>
  </si>
  <si>
    <t>Employer Contribution</t>
  </si>
  <si>
    <t>Est Penalty</t>
  </si>
  <si>
    <t>TOTALS</t>
  </si>
  <si>
    <t>NV Prep Charter # 278</t>
  </si>
  <si>
    <t xml:space="preserve">Estimated Contributions Due </t>
  </si>
  <si>
    <t xml:space="preserve">Estimated Penalties </t>
  </si>
  <si>
    <t>No</t>
  </si>
  <si>
    <t>11/2024</t>
  </si>
  <si>
    <t>12/2024</t>
  </si>
  <si>
    <t>01/2025</t>
  </si>
  <si>
    <t>Sage Collegiate Charter School # 287</t>
  </si>
  <si>
    <t>02/2025</t>
  </si>
  <si>
    <t>03/2025</t>
  </si>
  <si>
    <t>Equipo Academy #269</t>
  </si>
  <si>
    <t>Overpayment History/ Deposits</t>
  </si>
  <si>
    <t>04/2025</t>
  </si>
  <si>
    <t>Estimated Contributions Due $331,336.02</t>
  </si>
  <si>
    <t>Estimated Penalties $ 6,356.01</t>
  </si>
  <si>
    <t>Assessed Penalties 6/2023-1/2025</t>
  </si>
  <si>
    <t>Estimated Penalies 3/2025-4/2025</t>
  </si>
  <si>
    <t>Outstanding PERS Contribution Reports as of 6/2/2025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</si>
</sst>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 tint="0.499984740745262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5" fillId="0" borderId="0" xfId="0" applyFont="1"/>
    <xf numFmtId="0" fontId="1" fillId="3" borderId="0" xfId="0" applyFont="1" applyFill="1"/>
    <xf numFmtId="49" fontId="3" fillId="2" borderId="2" xfId="0" applyNumberFormat="1" applyFont="1" applyFill="1" applyBorder="1"/>
    <xf numFmtId="0" fontId="0" fillId="2" borderId="2" xfId="0" applyFill="1" applyBorder="1"/>
    <xf numFmtId="0" fontId="0" fillId="0" borderId="2" xfId="0" applyBorder="1"/>
    <xf numFmtId="49" fontId="0" fillId="2" borderId="2" xfId="0" applyNumberFormat="1" applyFill="1" applyBorder="1"/>
    <xf numFmtId="164" fontId="0" fillId="2" borderId="2" xfId="0" applyNumberFormat="1" applyFill="1" applyBorder="1"/>
    <xf numFmtId="49" fontId="1" fillId="2" borderId="2" xfId="0" applyNumberFormat="1" applyFont="1" applyFill="1" applyBorder="1"/>
    <xf numFmtId="164" fontId="1" fillId="2" borderId="2" xfId="0" applyNumberFormat="1" applyFont="1" applyFill="1" applyBorder="1"/>
    <xf numFmtId="164" fontId="1" fillId="3" borderId="2" xfId="0" applyNumberFormat="1" applyFont="1" applyFill="1" applyBorder="1"/>
    <xf numFmtId="8" fontId="1" fillId="3" borderId="0" xfId="0" applyNumberFormat="1" applyFont="1" applyFill="1"/>
    <xf numFmtId="165" fontId="5" fillId="0" borderId="3" xfId="0" applyNumberFormat="1" applyFont="1" applyBorder="1" applyAlignment="1">
      <alignment horizontal="left"/>
    </xf>
    <xf numFmtId="4" fontId="5" fillId="2" borderId="5" xfId="1" applyNumberFormat="1" applyFont="1" applyFill="1" applyBorder="1"/>
    <xf numFmtId="0" fontId="0" fillId="0" borderId="4" xfId="0" applyBorder="1"/>
    <xf numFmtId="49" fontId="1" fillId="2" borderId="6" xfId="0" applyNumberFormat="1" applyFont="1" applyFill="1" applyBorder="1"/>
    <xf numFmtId="165" fontId="5" fillId="0" borderId="6" xfId="0" applyNumberFormat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8" fontId="0" fillId="0" borderId="13" xfId="0" applyNumberFormat="1" applyBorder="1"/>
    <xf numFmtId="8" fontId="0" fillId="0" borderId="14" xfId="0" applyNumberFormat="1" applyBorder="1"/>
    <xf numFmtId="0" fontId="0" fillId="0" borderId="15" xfId="0" applyBorder="1"/>
    <xf numFmtId="0" fontId="0" fillId="0" borderId="17" xfId="0" applyBorder="1"/>
    <xf numFmtId="164" fontId="0" fillId="0" borderId="0" xfId="0" applyNumberFormat="1"/>
    <xf numFmtId="164" fontId="5" fillId="0" borderId="4" xfId="1" applyNumberFormat="1" applyFont="1" applyBorder="1"/>
    <xf numFmtId="164" fontId="5" fillId="2" borderId="5" xfId="1" applyNumberFormat="1" applyFont="1" applyFill="1" applyBorder="1"/>
    <xf numFmtId="8" fontId="0" fillId="0" borderId="2" xfId="0" applyNumberFormat="1" applyBorder="1"/>
    <xf numFmtId="8" fontId="0" fillId="0" borderId="15" xfId="0" applyNumberFormat="1" applyBorder="1"/>
    <xf numFmtId="14" fontId="0" fillId="2" borderId="16" xfId="0" applyNumberFormat="1" applyFill="1" applyBorder="1" applyAlignment="1">
      <alignment horizontal="left"/>
    </xf>
    <xf numFmtId="8" fontId="0" fillId="0" borderId="0" xfId="0" applyNumberFormat="1"/>
    <xf numFmtId="49" fontId="2" fillId="2" borderId="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3">
    <cellStyle name="Comma" xfId="1" builtinId="3"/>
    <cellStyle name="Comma 2" xfId="2" xr:uid="{12691A6D-3689-416A-8567-FF54A2CF4B1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3628-194B-4E6A-9ED6-B8AC6B2975F3}">
  <sheetPr>
    <tabColor rgb="FF92D050"/>
  </sheetPr>
  <dimension ref="A1:CF27"/>
  <sheetViews>
    <sheetView workbookViewId="0">
      <selection activeCell="C19" sqref="C19"/>
    </sheetView>
  </sheetViews>
  <sheetFormatPr defaultRowHeight="15" x14ac:dyDescent="0.25"/>
  <cols>
    <col min="1" max="1" width="52.28515625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4" ht="23.25" x14ac:dyDescent="0.35">
      <c r="A1" s="35" t="s">
        <v>13</v>
      </c>
      <c r="B1" s="36"/>
      <c r="C1" s="36"/>
      <c r="D1" s="36"/>
      <c r="E1" s="36"/>
      <c r="F1" s="36"/>
      <c r="G1" s="36"/>
      <c r="H1" s="36"/>
    </row>
    <row r="2" spans="1:84" ht="23.25" x14ac:dyDescent="0.35">
      <c r="A2" s="35" t="s">
        <v>30</v>
      </c>
      <c r="B2" s="36"/>
      <c r="C2" s="36"/>
      <c r="D2" s="36"/>
      <c r="E2" s="36"/>
      <c r="F2" s="36"/>
      <c r="G2" s="36"/>
      <c r="H2" s="36"/>
    </row>
    <row r="3" spans="1:84" x14ac:dyDescent="0.25">
      <c r="A3" s="4" t="s">
        <v>0</v>
      </c>
      <c r="B3" s="4" t="s">
        <v>1</v>
      </c>
      <c r="C3" s="4" t="s">
        <v>10</v>
      </c>
      <c r="D3" s="4" t="s">
        <v>2</v>
      </c>
      <c r="E3" s="4" t="s">
        <v>9</v>
      </c>
      <c r="F3" s="4" t="s">
        <v>3</v>
      </c>
      <c r="G3" s="4" t="s">
        <v>7</v>
      </c>
      <c r="H3" s="4" t="s">
        <v>11</v>
      </c>
    </row>
    <row r="4" spans="1:84" s="1" customFormat="1" x14ac:dyDescent="0.25">
      <c r="A4" s="7" t="s">
        <v>17</v>
      </c>
      <c r="B4" s="8">
        <v>2522.92</v>
      </c>
      <c r="C4" s="8">
        <v>2522.92</v>
      </c>
      <c r="D4" s="8">
        <v>51194.1</v>
      </c>
      <c r="E4" s="8">
        <v>56239.94</v>
      </c>
      <c r="F4" s="8">
        <v>175234.7</v>
      </c>
      <c r="G4" s="5" t="s">
        <v>8</v>
      </c>
      <c r="H4" s="8">
        <v>2062.1311333333333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</row>
    <row r="5" spans="1:84" s="1" customFormat="1" x14ac:dyDescent="0.25">
      <c r="A5" s="7" t="s">
        <v>18</v>
      </c>
      <c r="B5" s="8">
        <v>2522.92</v>
      </c>
      <c r="C5" s="8">
        <f>B5</f>
        <v>2522.92</v>
      </c>
      <c r="D5" s="8">
        <v>51550.04</v>
      </c>
      <c r="E5" s="8">
        <v>56595.88</v>
      </c>
      <c r="F5" s="8">
        <v>169018.2</v>
      </c>
      <c r="G5" s="5" t="s">
        <v>8</v>
      </c>
      <c r="H5" s="8">
        <v>1644.0317086111108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1:84" s="1" customFormat="1" x14ac:dyDescent="0.25">
      <c r="A6" s="7" t="s">
        <v>19</v>
      </c>
      <c r="B6" s="8">
        <v>1961.46</v>
      </c>
      <c r="C6" s="8">
        <f>B6</f>
        <v>1961.46</v>
      </c>
      <c r="D6" s="8">
        <v>51550.04</v>
      </c>
      <c r="E6" s="8">
        <v>55785.120000000003</v>
      </c>
      <c r="F6" s="8">
        <v>166020.69</v>
      </c>
      <c r="G6" s="5" t="s">
        <v>8</v>
      </c>
      <c r="H6" s="8">
        <v>1211.7767733333333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1:84" s="1" customFormat="1" x14ac:dyDescent="0.25">
      <c r="A7" s="7" t="s">
        <v>21</v>
      </c>
      <c r="B7" s="8">
        <v>1400</v>
      </c>
      <c r="C7" s="8">
        <f>B7</f>
        <v>1400</v>
      </c>
      <c r="D7" s="8">
        <v>51438.36</v>
      </c>
      <c r="E7" s="8">
        <v>54238.36</v>
      </c>
      <c r="F7" s="8">
        <v>168047.2</v>
      </c>
      <c r="G7" s="5" t="s">
        <v>16</v>
      </c>
      <c r="H7" s="8">
        <v>848.98099611111115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spans="1:84" s="1" customFormat="1" x14ac:dyDescent="0.25">
      <c r="A8" s="7" t="s">
        <v>22</v>
      </c>
      <c r="B8" s="8">
        <v>1400</v>
      </c>
      <c r="C8" s="8">
        <f>B8</f>
        <v>1400</v>
      </c>
      <c r="D8" s="8">
        <v>51438.36</v>
      </c>
      <c r="E8" s="8">
        <v>54238.36</v>
      </c>
      <c r="F8" s="8">
        <v>168047.2</v>
      </c>
      <c r="G8" s="5" t="s">
        <v>16</v>
      </c>
      <c r="H8" s="8">
        <v>485.13199777777783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1:84" s="1" customFormat="1" x14ac:dyDescent="0.25">
      <c r="A9" s="7" t="s">
        <v>25</v>
      </c>
      <c r="B9" s="8">
        <v>1400</v>
      </c>
      <c r="C9" s="8">
        <f>B9</f>
        <v>1400</v>
      </c>
      <c r="D9" s="8">
        <v>51438.36</v>
      </c>
      <c r="E9" s="8">
        <v>54238.36</v>
      </c>
      <c r="F9" s="8">
        <v>168047.2</v>
      </c>
      <c r="G9" s="5" t="s">
        <v>16</v>
      </c>
      <c r="H9" s="8">
        <v>103.95685666666668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</row>
    <row r="10" spans="1:84" ht="13.5" customHeight="1" x14ac:dyDescent="0.25">
      <c r="A10" s="9" t="s">
        <v>12</v>
      </c>
      <c r="B10" s="10">
        <f>SUM(B4:B9)</f>
        <v>11207.3</v>
      </c>
      <c r="C10" s="10">
        <f>SUM(C4:C9)</f>
        <v>11207.3</v>
      </c>
      <c r="D10" s="10">
        <f>SUM(D4:D9)</f>
        <v>308609.25999999995</v>
      </c>
      <c r="E10" s="11">
        <f>SUM(E4:E9)</f>
        <v>331336.01999999996</v>
      </c>
      <c r="F10" s="10">
        <f>SUM(F4:F9)</f>
        <v>1014415.19</v>
      </c>
      <c r="G10" s="6"/>
      <c r="H10" s="11">
        <f>SUM(H4:H9)</f>
        <v>6356.0094658333328</v>
      </c>
    </row>
    <row r="11" spans="1:84" x14ac:dyDescent="0.25">
      <c r="A11" s="27"/>
    </row>
    <row r="12" spans="1:84" x14ac:dyDescent="0.25">
      <c r="A12" s="21" t="s">
        <v>26</v>
      </c>
    </row>
    <row r="13" spans="1:84" x14ac:dyDescent="0.25">
      <c r="A13" s="20" t="s">
        <v>27</v>
      </c>
    </row>
    <row r="14" spans="1:84" x14ac:dyDescent="0.25">
      <c r="B14" s="32"/>
    </row>
    <row r="15" spans="1:84" x14ac:dyDescent="0.25">
      <c r="A15" s="23" t="s">
        <v>5</v>
      </c>
      <c r="B15" s="22"/>
    </row>
    <row r="16" spans="1:84" x14ac:dyDescent="0.25">
      <c r="A16" s="33">
        <v>45735</v>
      </c>
      <c r="B16" s="24">
        <v>21612.83</v>
      </c>
    </row>
    <row r="17" spans="1:3" x14ac:dyDescent="0.25">
      <c r="A17" s="33">
        <v>45741</v>
      </c>
      <c r="B17" s="34">
        <v>29238.36</v>
      </c>
    </row>
    <row r="18" spans="1:3" x14ac:dyDescent="0.25">
      <c r="A18" s="33">
        <v>45755</v>
      </c>
      <c r="B18" s="34">
        <v>21257.55</v>
      </c>
    </row>
    <row r="19" spans="1:3" x14ac:dyDescent="0.25">
      <c r="A19" s="33">
        <v>45770</v>
      </c>
      <c r="B19" s="34">
        <v>16000</v>
      </c>
    </row>
    <row r="20" spans="1:3" x14ac:dyDescent="0.25">
      <c r="A20" s="33">
        <v>45775</v>
      </c>
      <c r="B20" s="34">
        <v>24000</v>
      </c>
    </row>
    <row r="21" spans="1:3" x14ac:dyDescent="0.25">
      <c r="A21" s="33">
        <v>45778</v>
      </c>
      <c r="B21" s="34">
        <v>15000</v>
      </c>
    </row>
    <row r="22" spans="1:3" x14ac:dyDescent="0.25">
      <c r="A22" s="33">
        <v>45782</v>
      </c>
      <c r="B22" s="34">
        <v>21257.55</v>
      </c>
    </row>
    <row r="23" spans="1:3" x14ac:dyDescent="0.25">
      <c r="A23" s="33">
        <v>45793</v>
      </c>
      <c r="B23" s="34">
        <v>30000</v>
      </c>
    </row>
    <row r="24" spans="1:3" x14ac:dyDescent="0.25">
      <c r="A24" s="33">
        <v>45806</v>
      </c>
      <c r="B24" s="34">
        <v>24238.36</v>
      </c>
    </row>
    <row r="25" spans="1:3" x14ac:dyDescent="0.25">
      <c r="A25" s="33" t="s">
        <v>4</v>
      </c>
      <c r="B25" s="25">
        <f>SUM(B16:B24)</f>
        <v>202604.65000000002</v>
      </c>
      <c r="C25" s="22"/>
    </row>
    <row r="26" spans="1:3" x14ac:dyDescent="0.25">
      <c r="A26" s="26"/>
      <c r="B26" s="32"/>
    </row>
    <row r="27" spans="1:3" x14ac:dyDescent="0.25">
      <c r="A27" s="3" t="s">
        <v>6</v>
      </c>
      <c r="B27" s="12">
        <f>E10+H10-B25</f>
        <v>135087.37946583325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30DF-4D12-453A-AF0C-4CF898D6E5E6}">
  <sheetPr>
    <tabColor rgb="FF92D050"/>
  </sheetPr>
  <dimension ref="A1:H15"/>
  <sheetViews>
    <sheetView tabSelected="1" workbookViewId="0">
      <selection activeCell="C22" sqref="C22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x14ac:dyDescent="0.35">
      <c r="A1" s="35" t="s">
        <v>23</v>
      </c>
      <c r="B1" s="36"/>
      <c r="C1" s="36"/>
      <c r="D1" s="36"/>
      <c r="E1" s="36"/>
      <c r="F1" s="36"/>
      <c r="G1" s="36"/>
      <c r="H1" s="36"/>
    </row>
    <row r="2" spans="1:8" ht="23.25" x14ac:dyDescent="0.35">
      <c r="A2" s="35" t="s">
        <v>30</v>
      </c>
      <c r="B2" s="36"/>
      <c r="C2" s="36"/>
      <c r="D2" s="36"/>
      <c r="E2" s="36"/>
      <c r="F2" s="36"/>
      <c r="G2" s="36"/>
      <c r="H2" s="36"/>
    </row>
    <row r="3" spans="1:8" x14ac:dyDescent="0.25">
      <c r="A3" s="4" t="s">
        <v>0</v>
      </c>
      <c r="B3" s="4" t="s">
        <v>1</v>
      </c>
      <c r="C3" s="4" t="s">
        <v>10</v>
      </c>
      <c r="D3" s="4" t="s">
        <v>2</v>
      </c>
      <c r="E3" s="4" t="s">
        <v>9</v>
      </c>
      <c r="F3" s="4" t="s">
        <v>3</v>
      </c>
      <c r="G3" s="4" t="s">
        <v>7</v>
      </c>
      <c r="H3" s="4" t="s">
        <v>11</v>
      </c>
    </row>
    <row r="4" spans="1:8" x14ac:dyDescent="0.25">
      <c r="A4" s="7" t="s">
        <v>25</v>
      </c>
      <c r="B4" s="8">
        <v>0</v>
      </c>
      <c r="C4" s="8">
        <v>0</v>
      </c>
      <c r="D4" s="31">
        <v>114044.58</v>
      </c>
      <c r="E4" s="31">
        <v>114044.58</v>
      </c>
      <c r="F4" s="8"/>
      <c r="G4" s="5" t="s">
        <v>8</v>
      </c>
      <c r="H4" s="8">
        <v>218.58544499999999</v>
      </c>
    </row>
    <row r="5" spans="1:8" ht="13.5" customHeight="1" x14ac:dyDescent="0.25">
      <c r="A5" s="9" t="s">
        <v>12</v>
      </c>
      <c r="B5" s="10">
        <f>SUM(B4:B4)</f>
        <v>0</v>
      </c>
      <c r="C5" s="10">
        <f>SUM(C4:C4)</f>
        <v>0</v>
      </c>
      <c r="D5" s="10">
        <f>SUM(D4:D4)</f>
        <v>114044.58</v>
      </c>
      <c r="E5" s="11">
        <f>SUM(E4:E4)</f>
        <v>114044.58</v>
      </c>
      <c r="F5" s="10">
        <f>SUM(F4:F4)</f>
        <v>0</v>
      </c>
      <c r="G5" s="6"/>
      <c r="H5" s="11">
        <f>SUM(H4)</f>
        <v>218.58544499999999</v>
      </c>
    </row>
    <row r="6" spans="1:8" x14ac:dyDescent="0.25">
      <c r="H6" s="28"/>
    </row>
    <row r="7" spans="1:8" x14ac:dyDescent="0.25">
      <c r="A7" t="s">
        <v>14</v>
      </c>
      <c r="B7" s="28">
        <f>E5</f>
        <v>114044.58</v>
      </c>
    </row>
    <row r="8" spans="1:8" x14ac:dyDescent="0.25">
      <c r="A8" t="s">
        <v>28</v>
      </c>
      <c r="B8" s="28">
        <v>33776.25</v>
      </c>
    </row>
    <row r="9" spans="1:8" x14ac:dyDescent="0.25">
      <c r="A9" t="s">
        <v>29</v>
      </c>
      <c r="B9" s="28">
        <v>218.59</v>
      </c>
    </row>
    <row r="10" spans="1:8" x14ac:dyDescent="0.25">
      <c r="A10" s="16" t="s">
        <v>5</v>
      </c>
      <c r="B10" s="15"/>
    </row>
    <row r="11" spans="1:8" ht="15.75" x14ac:dyDescent="0.25">
      <c r="A11" s="17" t="s">
        <v>24</v>
      </c>
      <c r="B11" s="29">
        <v>0</v>
      </c>
      <c r="C11" s="2"/>
    </row>
    <row r="12" spans="1:8" ht="15.75" x14ac:dyDescent="0.25">
      <c r="A12" s="13">
        <v>45798</v>
      </c>
      <c r="B12" s="29">
        <v>73891.44</v>
      </c>
      <c r="C12" s="2"/>
    </row>
    <row r="13" spans="1:8" ht="15.75" x14ac:dyDescent="0.25">
      <c r="A13" s="14" t="s">
        <v>4</v>
      </c>
      <c r="B13" s="30">
        <f>SUM(B11:B12)</f>
        <v>73891.44</v>
      </c>
    </row>
    <row r="14" spans="1:8" ht="15.75" x14ac:dyDescent="0.25">
      <c r="A14" s="14"/>
      <c r="B14" s="14"/>
      <c r="C14" s="18"/>
    </row>
    <row r="15" spans="1:8" x14ac:dyDescent="0.25">
      <c r="A15" s="3" t="s">
        <v>6</v>
      </c>
      <c r="B15" s="12">
        <f>B7+B8-B13</f>
        <v>73929.390000000014</v>
      </c>
      <c r="C15" s="19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14C8-0972-4ED7-8607-57D3F4642A08}">
  <sheetPr>
    <tabColor rgb="FF92D050"/>
  </sheetPr>
  <dimension ref="A1:H16"/>
  <sheetViews>
    <sheetView workbookViewId="0">
      <selection activeCell="Q26" sqref="Q26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x14ac:dyDescent="0.35">
      <c r="A1" s="35" t="s">
        <v>20</v>
      </c>
      <c r="B1" s="36"/>
      <c r="C1" s="36"/>
      <c r="D1" s="36"/>
      <c r="E1" s="36"/>
      <c r="F1" s="36"/>
      <c r="G1" s="36"/>
      <c r="H1" s="36"/>
    </row>
    <row r="2" spans="1:8" ht="23.25" x14ac:dyDescent="0.35">
      <c r="A2" s="35" t="s">
        <v>30</v>
      </c>
      <c r="B2" s="36"/>
      <c r="C2" s="36"/>
      <c r="D2" s="36"/>
      <c r="E2" s="36"/>
      <c r="F2" s="36"/>
      <c r="G2" s="36"/>
      <c r="H2" s="36"/>
    </row>
    <row r="3" spans="1:8" x14ac:dyDescent="0.25">
      <c r="A3" s="4" t="s">
        <v>0</v>
      </c>
      <c r="B3" s="4" t="s">
        <v>1</v>
      </c>
      <c r="C3" s="4" t="s">
        <v>10</v>
      </c>
      <c r="D3" s="4" t="s">
        <v>2</v>
      </c>
      <c r="E3" s="4" t="s">
        <v>9</v>
      </c>
      <c r="F3" s="4" t="s">
        <v>3</v>
      </c>
      <c r="G3" s="4" t="s">
        <v>7</v>
      </c>
      <c r="H3" s="4" t="s">
        <v>11</v>
      </c>
    </row>
    <row r="4" spans="1:8" x14ac:dyDescent="0.25">
      <c r="A4" s="7" t="s">
        <v>22</v>
      </c>
      <c r="B4" s="8">
        <v>6731.01</v>
      </c>
      <c r="C4" s="8">
        <v>6731.01</v>
      </c>
      <c r="D4" s="31">
        <v>21526.76</v>
      </c>
      <c r="E4" s="31">
        <v>34988.78</v>
      </c>
      <c r="F4" s="8">
        <v>102722.3</v>
      </c>
      <c r="G4" s="5" t="s">
        <v>8</v>
      </c>
      <c r="H4" s="8">
        <v>312.95519888888884</v>
      </c>
    </row>
    <row r="5" spans="1:8" x14ac:dyDescent="0.25">
      <c r="A5" s="7" t="s">
        <v>25</v>
      </c>
      <c r="B5" s="8">
        <v>6731.01</v>
      </c>
      <c r="C5" s="8">
        <v>6731.01</v>
      </c>
      <c r="D5" s="31">
        <v>21526.76</v>
      </c>
      <c r="E5" s="31">
        <v>34988.78</v>
      </c>
      <c r="F5" s="8">
        <v>102722.3</v>
      </c>
      <c r="G5" s="5" t="s">
        <v>16</v>
      </c>
      <c r="H5" s="8">
        <v>67.061828333333324</v>
      </c>
    </row>
    <row r="6" spans="1:8" ht="13.5" customHeight="1" x14ac:dyDescent="0.25">
      <c r="A6" s="9" t="s">
        <v>12</v>
      </c>
      <c r="B6" s="10">
        <f>SUM(B4:B5)</f>
        <v>13462.02</v>
      </c>
      <c r="C6" s="10">
        <f>SUM(C4:C5)</f>
        <v>13462.02</v>
      </c>
      <c r="D6" s="10">
        <f>SUM(D4:D5)</f>
        <v>43053.52</v>
      </c>
      <c r="E6" s="11">
        <f>SUM(E4:E5)</f>
        <v>69977.56</v>
      </c>
      <c r="F6" s="10">
        <f>SUM(F4:F5)</f>
        <v>205444.6</v>
      </c>
      <c r="G6" s="6"/>
      <c r="H6" s="11">
        <f>SUM(H4:H5)</f>
        <v>380.01702722222217</v>
      </c>
    </row>
    <row r="7" spans="1:8" x14ac:dyDescent="0.25">
      <c r="H7" s="28"/>
    </row>
    <row r="8" spans="1:8" x14ac:dyDescent="0.25">
      <c r="A8" t="s">
        <v>14</v>
      </c>
      <c r="B8" s="28">
        <f>E6</f>
        <v>69977.56</v>
      </c>
    </row>
    <row r="9" spans="1:8" x14ac:dyDescent="0.25">
      <c r="A9" t="s">
        <v>15</v>
      </c>
      <c r="B9" s="28">
        <f>H6</f>
        <v>380.01702722222217</v>
      </c>
    </row>
    <row r="10" spans="1:8" x14ac:dyDescent="0.25">
      <c r="B10" s="28"/>
    </row>
    <row r="11" spans="1:8" x14ac:dyDescent="0.25">
      <c r="A11" s="16" t="s">
        <v>5</v>
      </c>
      <c r="B11" s="15"/>
    </row>
    <row r="12" spans="1:8" ht="15.75" x14ac:dyDescent="0.25">
      <c r="A12" s="17"/>
      <c r="B12" s="29"/>
      <c r="C12" s="2"/>
    </row>
    <row r="13" spans="1:8" ht="15.75" x14ac:dyDescent="0.25">
      <c r="A13" s="13"/>
      <c r="B13" s="29"/>
      <c r="C13" s="2"/>
    </row>
    <row r="14" spans="1:8" ht="15.75" x14ac:dyDescent="0.25">
      <c r="A14" s="14" t="s">
        <v>4</v>
      </c>
      <c r="B14" s="30">
        <f>SUM(B12:B13)</f>
        <v>0</v>
      </c>
    </row>
    <row r="15" spans="1:8" ht="15.75" x14ac:dyDescent="0.25">
      <c r="A15" s="14"/>
      <c r="B15" s="14"/>
      <c r="C15" s="18"/>
    </row>
    <row r="16" spans="1:8" x14ac:dyDescent="0.25">
      <c r="A16" s="3" t="s">
        <v>6</v>
      </c>
      <c r="B16" s="12">
        <f>E6+H6-B10-B14</f>
        <v>70357.577027222214</v>
      </c>
      <c r="C16" s="19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  <_ip_UnifiedCompliancePolicyProperties xmlns="http://schemas.microsoft.com/sharepoint/v3" xsi:nil="true"/>
    <DateTimeMod xmlns="edb173ee-3fb8-4f75-bf43-79a22ca96f2e" xsi:nil="true"/>
    <Dateandtime xmlns="edb173ee-3fb8-4f75-bf43-79a22ca96f2e" xsi:nil="true"/>
    <NOC_x002d_FIP xmlns="edb173ee-3fb8-4f75-bf43-79a22ca96f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8" ma:contentTypeDescription="Create a new document." ma:contentTypeScope="" ma:versionID="06741e460f85220bfd3ec1247d3de744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54eaaf796b0db1ec07c5955adc1ca781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Dateandtime" minOccurs="0"/>
                <xsd:element ref="ns2:NOC_x002d_FIP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DateTimeMo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Dateandtime" ma:index="2" nillable="true" ma:displayName="Date and time" ma:format="DateTime" ma:internalName="Dateandtime" ma:readOnly="false">
      <xsd:simpleType>
        <xsd:restriction base="dms:DateTime"/>
      </xsd:simpleType>
    </xsd:element>
    <xsd:element name="NOC_x002d_FIP" ma:index="4" nillable="true" ma:displayName="NOC-FIP" ma:description="School received or is continuing under a Notice Of Concern (NOC) or is required to submit a Financial Improvement Plan (FIP)" ma:format="Dropdown" ma:internalName="NOC_x002d_FIP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Mod" ma:index="30" nillable="true" ma:displayName="Date &amp; Time Mod" ma:format="DateTime" ma:hidden="true" ma:internalName="DateTimeMo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51d1bbaf-8935-41e2-b6d1-001bd16c079b}" ma:internalName="TaxCatchAll" ma:readOnly="false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210525-77F8-4417-9406-5F17D4F7F27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customXml/itemProps2.xml><?xml version="1.0" encoding="utf-8"?>
<ds:datastoreItem xmlns:ds="http://schemas.openxmlformats.org/officeDocument/2006/customXml" ds:itemID="{CD825E00-93A7-41B4-84EB-BF289E50E0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7C5B09-E1AC-4903-A97C-B678765BAC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#278 </vt:lpstr>
      <vt:lpstr>#269</vt:lpstr>
      <vt:lpstr>#287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Charyl Lacombe</dc:creator>
  <cp:lastModifiedBy>Teresa Potter</cp:lastModifiedBy>
  <dcterms:created xsi:type="dcterms:W3CDTF">2022-07-06T18:24:12Z</dcterms:created>
  <dcterms:modified xsi:type="dcterms:W3CDTF">2025-06-20T20:44:14Z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</Properties>
</file>