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April 2025\"/>
    </mc:Choice>
  </mc:AlternateContent>
  <xr:revisionPtr revIDLastSave="0" documentId="8_{EB076D9D-0296-45BE-92CD-D8E4B66FEC48}" xr6:coauthVersionLast="47" xr6:coauthVersionMax="47" xr10:uidLastSave="{00000000-0000-0000-0000-000000000000}"/>
  <bookViews>
    <workbookView xWindow="-120" yWindow="-120" windowWidth="29040" windowHeight="15840" firstSheet="2" activeTab="2" xr2:uid="{0C254B68-76CC-4F19-B2D6-616353CBADCB}"/>
  </bookViews>
  <sheets>
    <sheet name="#278 " sheetId="4" r:id="rId1"/>
    <sheet name="#269" sheetId="10" r:id="rId2"/>
    <sheet name="#287 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0" l="1"/>
  <c r="H8" i="10"/>
  <c r="F8" i="10"/>
  <c r="E8" i="10"/>
  <c r="D8" i="10"/>
  <c r="C8" i="10"/>
  <c r="B8" i="10"/>
  <c r="B23" i="4"/>
  <c r="B21" i="4"/>
  <c r="B10" i="4"/>
  <c r="C10" i="4"/>
  <c r="D10" i="4"/>
  <c r="E10" i="4"/>
  <c r="F10" i="4"/>
  <c r="H10" i="4"/>
  <c r="C9" i="4"/>
  <c r="C8" i="4"/>
  <c r="C7" i="4"/>
  <c r="C4" i="4"/>
  <c r="H6" i="11" l="1"/>
  <c r="B9" i="11" s="1"/>
  <c r="B14" i="11"/>
  <c r="F6" i="11"/>
  <c r="E6" i="11"/>
  <c r="D6" i="11"/>
  <c r="C6" i="11"/>
  <c r="B6" i="11"/>
  <c r="B16" i="11" l="1"/>
  <c r="B8" i="11"/>
  <c r="B10" i="10" l="1"/>
  <c r="B19" i="10" l="1"/>
  <c r="B11" i="10" l="1"/>
</calcChain>
</file>

<file path=xl/sharedStrings.xml><?xml version="1.0" encoding="utf-8"?>
<sst xmlns="http://schemas.openxmlformats.org/spreadsheetml/2006/main" count="75" uniqueCount="30">
  <si>
    <t>NV Prep Charter # 278</t>
  </si>
  <si>
    <t>Outstanding PERS Contribution Reports as of 3/31/2025</t>
  </si>
  <si>
    <t>Report Month</t>
  </si>
  <si>
    <t>Employee Contributions</t>
  </si>
  <si>
    <t>Employer Contribution</t>
  </si>
  <si>
    <t>Employer Paid Plan</t>
  </si>
  <si>
    <t>Total Contributions Due</t>
  </si>
  <si>
    <t>Total Wages</t>
  </si>
  <si>
    <t>Data File Received</t>
  </si>
  <si>
    <t>Est Penalty</t>
  </si>
  <si>
    <t>09/2024</t>
  </si>
  <si>
    <t>Yes</t>
  </si>
  <si>
    <t>10/2024</t>
  </si>
  <si>
    <t>11/2024</t>
  </si>
  <si>
    <t>12/2024</t>
  </si>
  <si>
    <t>01/2025</t>
  </si>
  <si>
    <t>02/2025</t>
  </si>
  <si>
    <t>No</t>
  </si>
  <si>
    <t>TOTALS</t>
  </si>
  <si>
    <t>Estimated Contributions Due $347,424.17</t>
  </si>
  <si>
    <t>Estimated Penalties $ 5,999.83</t>
  </si>
  <si>
    <t>unallocated funds/Deposits:</t>
  </si>
  <si>
    <t>Total unallocated funds</t>
  </si>
  <si>
    <t>Total estimated amount due:</t>
  </si>
  <si>
    <t>Equipo Academy # 269</t>
  </si>
  <si>
    <t xml:space="preserve">Estimated Contributions Due </t>
  </si>
  <si>
    <t xml:space="preserve">Estimated Penalties </t>
  </si>
  <si>
    <t>Contributions from prior overpayments</t>
  </si>
  <si>
    <t>`</t>
  </si>
  <si>
    <t>Sage Collegiate Charter School # 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</si>
</sst>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8" fontId="0" fillId="0" borderId="13" xfId="0" applyNumberFormat="1" applyBorder="1"/>
    <xf numFmtId="8" fontId="0" fillId="0" borderId="14" xfId="0" applyNumberFormat="1" applyBorder="1"/>
    <xf numFmtId="0" fontId="0" fillId="0" borderId="15" xfId="0" applyBorder="1"/>
    <xf numFmtId="0" fontId="0" fillId="0" borderId="9" xfId="0" applyBorder="1"/>
    <xf numFmtId="0" fontId="0" fillId="0" borderId="17" xfId="0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8" fontId="0" fillId="0" borderId="2" xfId="0" applyNumberFormat="1" applyBorder="1"/>
    <xf numFmtId="8" fontId="0" fillId="0" borderId="15" xfId="0" applyNumberFormat="1" applyBorder="1"/>
    <xf numFmtId="14" fontId="0" fillId="2" borderId="16" xfId="0" applyNumberFormat="1" applyFill="1" applyBorder="1" applyAlignment="1">
      <alignment horizontal="left"/>
    </xf>
    <xf numFmtId="8" fontId="0" fillId="0" borderId="0" xfId="0" applyNumberFormat="1"/>
    <xf numFmtId="165" fontId="5" fillId="0" borderId="0" xfId="0" applyNumberFormat="1" applyFont="1" applyAlignment="1">
      <alignment horizontal="left"/>
    </xf>
    <xf numFmtId="164" fontId="5" fillId="0" borderId="5" xfId="1" applyNumberFormat="1" applyFont="1" applyBorder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</sheetPr>
  <dimension ref="A1:CF23"/>
  <sheetViews>
    <sheetView workbookViewId="0">
      <selection activeCell="C24" sqref="C24"/>
    </sheetView>
  </sheetViews>
  <sheetFormatPr defaultRowHeight="15" x14ac:dyDescent="0.25"/>
  <cols>
    <col min="1" max="1" width="52.28515625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8" t="s">
        <v>0</v>
      </c>
      <c r="B1" s="39"/>
      <c r="C1" s="39"/>
      <c r="D1" s="39"/>
      <c r="E1" s="39"/>
      <c r="F1" s="39"/>
      <c r="G1" s="39"/>
      <c r="H1" s="39"/>
    </row>
    <row r="2" spans="1:84" ht="23.25" x14ac:dyDescent="0.35">
      <c r="A2" s="38" t="s">
        <v>1</v>
      </c>
      <c r="B2" s="39"/>
      <c r="C2" s="39"/>
      <c r="D2" s="39"/>
      <c r="E2" s="39"/>
      <c r="F2" s="39"/>
      <c r="G2" s="39"/>
      <c r="H2" s="39"/>
    </row>
    <row r="3" spans="1:84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4" s="1" customFormat="1" x14ac:dyDescent="0.25">
      <c r="A4" s="7" t="s">
        <v>10</v>
      </c>
      <c r="B4" s="8">
        <v>2522.92</v>
      </c>
      <c r="C4" s="8">
        <f>B4</f>
        <v>2522.92</v>
      </c>
      <c r="D4" s="8">
        <v>56689.919999999998</v>
      </c>
      <c r="E4" s="8">
        <v>61735.76</v>
      </c>
      <c r="F4" s="8">
        <v>183640.23</v>
      </c>
      <c r="G4" s="5" t="s">
        <v>11</v>
      </c>
      <c r="H4" s="8">
        <v>2165.0388055555554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12</v>
      </c>
      <c r="B5" s="8">
        <v>2522.92</v>
      </c>
      <c r="C5" s="8">
        <v>2522.92</v>
      </c>
      <c r="D5" s="8">
        <v>56236.51</v>
      </c>
      <c r="E5" s="8">
        <v>61282.35</v>
      </c>
      <c r="F5" s="8">
        <v>182286.72</v>
      </c>
      <c r="G5" s="5" t="s">
        <v>11</v>
      </c>
      <c r="H5" s="8">
        <v>1613.76855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1" customFormat="1" x14ac:dyDescent="0.25">
      <c r="A6" s="7" t="s">
        <v>13</v>
      </c>
      <c r="B6" s="8">
        <v>2522.92</v>
      </c>
      <c r="C6" s="8">
        <v>2522.92</v>
      </c>
      <c r="D6" s="8">
        <v>51194.1</v>
      </c>
      <c r="E6" s="8">
        <v>56239.94</v>
      </c>
      <c r="F6" s="8">
        <v>175234.7</v>
      </c>
      <c r="G6" s="5" t="s">
        <v>11</v>
      </c>
      <c r="H6" s="8">
        <v>1143.5454466666667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1" customFormat="1" x14ac:dyDescent="0.25">
      <c r="A7" s="7" t="s">
        <v>14</v>
      </c>
      <c r="B7" s="8">
        <v>2522.92</v>
      </c>
      <c r="C7" s="8">
        <f>B7</f>
        <v>2522.92</v>
      </c>
      <c r="D7" s="8">
        <v>51550.04</v>
      </c>
      <c r="E7" s="8">
        <v>56595.88</v>
      </c>
      <c r="F7" s="8">
        <v>169018.2</v>
      </c>
      <c r="G7" s="5" t="s">
        <v>11</v>
      </c>
      <c r="H7" s="8">
        <v>738.89065555555544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s="1" customFormat="1" x14ac:dyDescent="0.25">
      <c r="A8" s="7" t="s">
        <v>15</v>
      </c>
      <c r="B8" s="8">
        <v>1961.46</v>
      </c>
      <c r="C8" s="8">
        <f>B8</f>
        <v>1961.46</v>
      </c>
      <c r="D8" s="8">
        <v>51550.04</v>
      </c>
      <c r="E8" s="8">
        <v>55785.120000000003</v>
      </c>
      <c r="F8" s="8">
        <v>166020.69</v>
      </c>
      <c r="G8" s="5" t="s">
        <v>11</v>
      </c>
      <c r="H8" s="8">
        <v>338.58468666666664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1" customFormat="1" x14ac:dyDescent="0.25">
      <c r="A9" s="7" t="s">
        <v>16</v>
      </c>
      <c r="B9" s="8">
        <v>1961.46</v>
      </c>
      <c r="C9" s="8">
        <f>B9</f>
        <v>1961.46</v>
      </c>
      <c r="D9" s="8">
        <v>51550.04</v>
      </c>
      <c r="E9" s="8">
        <v>55785.120000000003</v>
      </c>
      <c r="F9" s="8">
        <v>166020.69</v>
      </c>
      <c r="G9" s="5" t="s">
        <v>17</v>
      </c>
      <c r="H9" s="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84" ht="13.5" customHeight="1" x14ac:dyDescent="0.25">
      <c r="A10" s="9" t="s">
        <v>18</v>
      </c>
      <c r="B10" s="10">
        <f>SUM(B4:B9)</f>
        <v>14014.599999999999</v>
      </c>
      <c r="C10" s="10">
        <f>SUM(C4:C9)</f>
        <v>14014.599999999999</v>
      </c>
      <c r="D10" s="10">
        <f>SUM(D4:D9)</f>
        <v>318770.64999999997</v>
      </c>
      <c r="E10" s="11">
        <f>SUM(E4:E9)</f>
        <v>347424.17</v>
      </c>
      <c r="F10" s="10">
        <f>SUM(F4:F9)</f>
        <v>1042221.23</v>
      </c>
      <c r="G10" s="6"/>
      <c r="H10" s="11">
        <f>SUM(H4:H9)</f>
        <v>5999.8281444444456</v>
      </c>
    </row>
    <row r="11" spans="1:84" x14ac:dyDescent="0.25">
      <c r="A11" s="28"/>
    </row>
    <row r="12" spans="1:84" x14ac:dyDescent="0.25">
      <c r="A12" s="21" t="s">
        <v>19</v>
      </c>
    </row>
    <row r="13" spans="1:84" x14ac:dyDescent="0.25">
      <c r="A13" s="20" t="s">
        <v>20</v>
      </c>
    </row>
    <row r="14" spans="1:84" x14ac:dyDescent="0.25">
      <c r="B14" s="33"/>
    </row>
    <row r="15" spans="1:84" x14ac:dyDescent="0.25">
      <c r="A15" s="23" t="s">
        <v>21</v>
      </c>
      <c r="B15" s="22"/>
    </row>
    <row r="16" spans="1:84" x14ac:dyDescent="0.25">
      <c r="A16" s="34">
        <v>45674</v>
      </c>
      <c r="B16" s="24">
        <v>23956.79</v>
      </c>
    </row>
    <row r="17" spans="1:3" x14ac:dyDescent="0.25">
      <c r="A17" s="34">
        <v>45695</v>
      </c>
      <c r="B17" s="24">
        <v>77042.67</v>
      </c>
      <c r="C17" s="22"/>
    </row>
    <row r="18" spans="1:3" x14ac:dyDescent="0.25">
      <c r="A18" s="34">
        <v>45726</v>
      </c>
      <c r="B18" s="25">
        <v>21257.55</v>
      </c>
    </row>
    <row r="19" spans="1:3" x14ac:dyDescent="0.25">
      <c r="A19" s="34">
        <v>45735</v>
      </c>
      <c r="B19" s="24">
        <v>25000</v>
      </c>
    </row>
    <row r="20" spans="1:3" x14ac:dyDescent="0.25">
      <c r="A20" s="34">
        <v>45741</v>
      </c>
      <c r="B20" s="35">
        <v>29238.36</v>
      </c>
    </row>
    <row r="21" spans="1:3" x14ac:dyDescent="0.25">
      <c r="A21" s="27" t="s">
        <v>22</v>
      </c>
      <c r="B21" s="25">
        <f>SUM(B16:B20)</f>
        <v>176495.37</v>
      </c>
      <c r="C21" s="22"/>
    </row>
    <row r="22" spans="1:3" x14ac:dyDescent="0.25">
      <c r="A22" s="26"/>
      <c r="B22" s="33"/>
    </row>
    <row r="23" spans="1:3" x14ac:dyDescent="0.25">
      <c r="A23" s="3" t="s">
        <v>23</v>
      </c>
      <c r="B23" s="12">
        <f>E10+H10-B21</f>
        <v>176928.62814444443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5C47-B637-4C27-A8DA-795FA2AE4100}">
  <sheetPr>
    <tabColor rgb="FF92D050"/>
  </sheetPr>
  <dimension ref="A1:H19"/>
  <sheetViews>
    <sheetView workbookViewId="0">
      <selection activeCell="F13" sqref="F13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8" t="s">
        <v>24</v>
      </c>
      <c r="B1" s="39"/>
      <c r="C1" s="39"/>
      <c r="D1" s="39"/>
      <c r="E1" s="39"/>
      <c r="F1" s="39"/>
      <c r="G1" s="39"/>
      <c r="H1" s="39"/>
    </row>
    <row r="2" spans="1:8" ht="23.25" x14ac:dyDescent="0.35">
      <c r="A2" s="38" t="s">
        <v>1</v>
      </c>
      <c r="B2" s="39"/>
      <c r="C2" s="39"/>
      <c r="D2" s="39"/>
      <c r="E2" s="39"/>
      <c r="F2" s="39"/>
      <c r="G2" s="39"/>
      <c r="H2" s="39"/>
    </row>
    <row r="3" spans="1:8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 x14ac:dyDescent="0.25">
      <c r="A4" s="7" t="s">
        <v>13</v>
      </c>
      <c r="B4" s="8">
        <v>0</v>
      </c>
      <c r="C4" s="8">
        <v>0</v>
      </c>
      <c r="D4" s="32">
        <v>118981.45</v>
      </c>
      <c r="E4" s="32">
        <v>118981.45</v>
      </c>
      <c r="F4" s="8">
        <v>355168.55</v>
      </c>
      <c r="G4" s="5" t="s">
        <v>11</v>
      </c>
      <c r="H4" s="8">
        <v>2419.289483333333</v>
      </c>
    </row>
    <row r="5" spans="1:8" x14ac:dyDescent="0.25">
      <c r="A5" s="7" t="s">
        <v>14</v>
      </c>
      <c r="B5" s="8">
        <v>0</v>
      </c>
      <c r="C5" s="8">
        <v>0</v>
      </c>
      <c r="D5" s="32">
        <v>119664.58</v>
      </c>
      <c r="E5" s="32">
        <v>119664.58</v>
      </c>
      <c r="F5" s="8">
        <v>357207.73</v>
      </c>
      <c r="G5" s="5" t="s">
        <v>11</v>
      </c>
      <c r="H5" s="8">
        <v>1562.287572222222</v>
      </c>
    </row>
    <row r="6" spans="1:8" x14ac:dyDescent="0.25">
      <c r="A6" s="7" t="s">
        <v>15</v>
      </c>
      <c r="B6" s="8">
        <v>0</v>
      </c>
      <c r="C6" s="8">
        <v>0</v>
      </c>
      <c r="D6" s="32">
        <v>119664.58</v>
      </c>
      <c r="E6" s="32">
        <v>119664.58</v>
      </c>
      <c r="F6" s="8">
        <v>357207.73</v>
      </c>
      <c r="G6" s="5" t="s">
        <v>17</v>
      </c>
      <c r="H6" s="8">
        <v>726.29752027777783</v>
      </c>
    </row>
    <row r="7" spans="1:8" x14ac:dyDescent="0.25">
      <c r="A7" s="7" t="s">
        <v>16</v>
      </c>
      <c r="B7" s="8">
        <v>0</v>
      </c>
      <c r="C7" s="8">
        <v>0</v>
      </c>
      <c r="D7" s="32">
        <v>119664.58</v>
      </c>
      <c r="E7" s="32">
        <v>119664.58</v>
      </c>
      <c r="F7" s="8">
        <v>357207.73</v>
      </c>
      <c r="G7" s="5" t="s">
        <v>17</v>
      </c>
      <c r="H7" s="8">
        <v>0</v>
      </c>
    </row>
    <row r="8" spans="1:8" ht="13.5" customHeight="1" x14ac:dyDescent="0.25">
      <c r="A8" s="9" t="s">
        <v>18</v>
      </c>
      <c r="B8" s="10">
        <f>SUM(B4:B7)</f>
        <v>0</v>
      </c>
      <c r="C8" s="10">
        <f>SUM(C4:C7)</f>
        <v>0</v>
      </c>
      <c r="D8" s="10">
        <f>SUM(D4:D7)</f>
        <v>477975.19</v>
      </c>
      <c r="E8" s="11">
        <f>SUM(E4:E7)</f>
        <v>477975.19</v>
      </c>
      <c r="F8" s="10">
        <f>SUM(F4:F7)</f>
        <v>1426791.74</v>
      </c>
      <c r="G8" s="6"/>
      <c r="H8" s="11">
        <f>SUM(H4:H7)</f>
        <v>4707.8745758333325</v>
      </c>
    </row>
    <row r="9" spans="1:8" x14ac:dyDescent="0.25">
      <c r="H9" s="29"/>
    </row>
    <row r="10" spans="1:8" x14ac:dyDescent="0.25">
      <c r="A10" t="s">
        <v>25</v>
      </c>
      <c r="B10" s="29">
        <f>E8</f>
        <v>477975.19</v>
      </c>
    </row>
    <row r="11" spans="1:8" x14ac:dyDescent="0.25">
      <c r="A11" t="s">
        <v>26</v>
      </c>
      <c r="B11" s="29">
        <f>H8</f>
        <v>4707.8745758333325</v>
      </c>
    </row>
    <row r="12" spans="1:8" x14ac:dyDescent="0.25">
      <c r="A12" t="s">
        <v>27</v>
      </c>
      <c r="B12" s="29">
        <v>97611.62</v>
      </c>
    </row>
    <row r="13" spans="1:8" x14ac:dyDescent="0.25">
      <c r="A13" s="16" t="s">
        <v>21</v>
      </c>
      <c r="B13" s="15"/>
    </row>
    <row r="14" spans="1:8" ht="15.75" x14ac:dyDescent="0.25">
      <c r="A14" s="17">
        <v>45547</v>
      </c>
      <c r="B14" s="30">
        <v>17950</v>
      </c>
      <c r="C14" s="2"/>
      <c r="D14" t="s">
        <v>28</v>
      </c>
    </row>
    <row r="15" spans="1:8" ht="15.75" x14ac:dyDescent="0.25">
      <c r="A15" s="13">
        <v>45709</v>
      </c>
      <c r="B15" s="30">
        <v>135562.35</v>
      </c>
      <c r="C15" s="2"/>
    </row>
    <row r="16" spans="1:8" ht="15.75" x14ac:dyDescent="0.25">
      <c r="A16" s="36">
        <v>45736</v>
      </c>
      <c r="B16" s="37">
        <v>137723.12</v>
      </c>
      <c r="C16" s="2"/>
    </row>
    <row r="17" spans="1:3" ht="15.75" x14ac:dyDescent="0.25">
      <c r="A17" s="14" t="s">
        <v>22</v>
      </c>
      <c r="B17" s="31">
        <f>SUM(B14:B16)</f>
        <v>291235.46999999997</v>
      </c>
    </row>
    <row r="18" spans="1:3" ht="15.75" x14ac:dyDescent="0.25">
      <c r="A18" s="14"/>
      <c r="B18" s="14"/>
      <c r="C18" s="18"/>
    </row>
    <row r="19" spans="1:3" x14ac:dyDescent="0.25">
      <c r="A19" s="3" t="s">
        <v>23</v>
      </c>
      <c r="B19" s="12">
        <f>E8+H8-B12-B17</f>
        <v>93835.974575833359</v>
      </c>
      <c r="C19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14C8-0972-4ED7-8607-57D3F4642A08}">
  <sheetPr>
    <tabColor rgb="FF92D050"/>
  </sheetPr>
  <dimension ref="A1:H16"/>
  <sheetViews>
    <sheetView tabSelected="1" workbookViewId="0">
      <selection activeCell="D13" sqref="D13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8" t="s">
        <v>29</v>
      </c>
      <c r="B1" s="39"/>
      <c r="C1" s="39"/>
      <c r="D1" s="39"/>
      <c r="E1" s="39"/>
      <c r="F1" s="39"/>
      <c r="G1" s="39"/>
      <c r="H1" s="39"/>
    </row>
    <row r="2" spans="1:8" ht="23.25" x14ac:dyDescent="0.35">
      <c r="A2" s="38" t="s">
        <v>1</v>
      </c>
      <c r="B2" s="39"/>
      <c r="C2" s="39"/>
      <c r="D2" s="39"/>
      <c r="E2" s="39"/>
      <c r="F2" s="39"/>
      <c r="G2" s="39"/>
      <c r="H2" s="39"/>
    </row>
    <row r="3" spans="1:8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 x14ac:dyDescent="0.25">
      <c r="A4" s="7" t="s">
        <v>15</v>
      </c>
      <c r="B4" s="8">
        <v>7273.07</v>
      </c>
      <c r="C4" s="8">
        <v>7273.07</v>
      </c>
      <c r="D4" s="32">
        <v>22290.55</v>
      </c>
      <c r="E4" s="32">
        <v>36836.69</v>
      </c>
      <c r="F4" s="8">
        <v>108099.8</v>
      </c>
      <c r="G4" s="5" t="s">
        <v>11</v>
      </c>
      <c r="H4" s="8">
        <v>341.25100319444448</v>
      </c>
    </row>
    <row r="5" spans="1:8" x14ac:dyDescent="0.25">
      <c r="A5" s="7" t="s">
        <v>16</v>
      </c>
      <c r="B5" s="8">
        <v>7114.04</v>
      </c>
      <c r="C5" s="8">
        <v>7114.04</v>
      </c>
      <c r="D5" s="32">
        <v>22259.99</v>
      </c>
      <c r="E5" s="32">
        <v>36488.07</v>
      </c>
      <c r="F5" s="8">
        <v>107099.8</v>
      </c>
      <c r="G5" s="5" t="s">
        <v>11</v>
      </c>
      <c r="H5" s="8">
        <v>116.5591125</v>
      </c>
    </row>
    <row r="6" spans="1:8" ht="13.5" customHeight="1" x14ac:dyDescent="0.25">
      <c r="A6" s="9" t="s">
        <v>18</v>
      </c>
      <c r="B6" s="10">
        <f>SUM(B4:B5)</f>
        <v>14387.11</v>
      </c>
      <c r="C6" s="10">
        <f>SUM(C4:C5)</f>
        <v>14387.11</v>
      </c>
      <c r="D6" s="10">
        <f>SUM(D4:D5)</f>
        <v>44550.54</v>
      </c>
      <c r="E6" s="11">
        <f>SUM(E4:E5)</f>
        <v>73324.760000000009</v>
      </c>
      <c r="F6" s="10">
        <f>SUM(F4:F5)</f>
        <v>215199.6</v>
      </c>
      <c r="G6" s="6"/>
      <c r="H6" s="11">
        <f>SUM(H4:H5)</f>
        <v>457.81011569444445</v>
      </c>
    </row>
    <row r="7" spans="1:8" x14ac:dyDescent="0.25">
      <c r="H7" s="29"/>
    </row>
    <row r="8" spans="1:8" x14ac:dyDescent="0.25">
      <c r="A8" t="s">
        <v>25</v>
      </c>
      <c r="B8" s="29">
        <f>E6</f>
        <v>73324.760000000009</v>
      </c>
    </row>
    <row r="9" spans="1:8" x14ac:dyDescent="0.25">
      <c r="A9" t="s">
        <v>26</v>
      </c>
      <c r="B9" s="29">
        <f>H6</f>
        <v>457.81011569444445</v>
      </c>
    </row>
    <row r="10" spans="1:8" x14ac:dyDescent="0.25">
      <c r="B10" s="29"/>
    </row>
    <row r="11" spans="1:8" x14ac:dyDescent="0.25">
      <c r="A11" s="16" t="s">
        <v>21</v>
      </c>
      <c r="B11" s="15"/>
    </row>
    <row r="12" spans="1:8" ht="15.75" x14ac:dyDescent="0.25">
      <c r="A12" s="17"/>
      <c r="B12" s="30"/>
      <c r="C12" s="2"/>
      <c r="D12" t="s">
        <v>28</v>
      </c>
    </row>
    <row r="13" spans="1:8" ht="15.75" x14ac:dyDescent="0.25">
      <c r="A13" s="13"/>
      <c r="B13" s="30"/>
      <c r="C13" s="2"/>
    </row>
    <row r="14" spans="1:8" ht="15.75" x14ac:dyDescent="0.25">
      <c r="A14" s="14" t="s">
        <v>22</v>
      </c>
      <c r="B14" s="31">
        <f>SUM(B12:B13)</f>
        <v>0</v>
      </c>
    </row>
    <row r="15" spans="1:8" ht="15.75" x14ac:dyDescent="0.25">
      <c r="A15" s="14"/>
      <c r="B15" s="14"/>
      <c r="C15" s="18"/>
    </row>
    <row r="16" spans="1:8" x14ac:dyDescent="0.25">
      <c r="A16" s="3" t="s">
        <v>23</v>
      </c>
      <c r="B16" s="12">
        <f>E6+H6-B10-B14</f>
        <v>73782.570115694456</v>
      </c>
      <c r="C16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8" ma:contentTypeDescription="Create a new document." ma:contentTypeScope="" ma:versionID="06741e460f85220bfd3ec1247d3de744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54eaaf796b0db1ec07c5955adc1ca781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Dateandtime" minOccurs="0"/>
                <xsd:element ref="ns2:NOC_x002d_FIP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Dateandtime" ma:index="2" nillable="true" ma:displayName="Date and time" ma:format="DateTime" ma:internalName="Dateandtime" ma:readOnly="false">
      <xsd:simpleType>
        <xsd:restriction base="dms:DateTime"/>
      </xsd:simpleType>
    </xsd:element>
    <xsd:element name="NOC_x002d_FIP" ma:index="4" nillable="true" ma:displayName="NOC-FIP" ma:description="School received or is continuing under a Notice Of Concern (NOC) or is required to submit a Financial Improvement Plan (FIP)" ma:format="Dropdown" ma:internalName="NOC_x002d_FIP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" ma:index="30" nillable="true" ma:displayName="Date &amp; Time Mod" ma:format="DateTime" ma:hidden="true" ma:internalName="DateTimeMo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51d1bbaf-8935-41e2-b6d1-001bd16c079b}" ma:internalName="TaxCatchAll" ma:readOnly="false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Props1.xml><?xml version="1.0" encoding="utf-8"?>
<ds:datastoreItem xmlns:ds="http://schemas.openxmlformats.org/officeDocument/2006/customXml" ds:itemID="{17AE9A44-F140-4753-8D1E-C4BD19B76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DF2EA3-D20A-4E91-AB7F-F8D4E2107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96F30E-38A6-4958-A6DD-8EF8CB25D9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#278 </vt:lpstr>
      <vt:lpstr>#269</vt:lpstr>
      <vt:lpstr>#287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Charyl Lacombe</dc:creator>
  <cp:keywords/>
  <dc:description/>
  <cp:lastModifiedBy>Teresa Potter</cp:lastModifiedBy>
  <cp:revision/>
  <dcterms:created xsi:type="dcterms:W3CDTF">2022-07-06T18:24:12Z</dcterms:created>
  <dcterms:modified xsi:type="dcterms:W3CDTF">2025-04-11T22:42:52Z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MediaServiceImageTags">
    <vt:lpwstr/>
  </property>
</Properties>
</file>