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nv.sharepoint.com/sites/spcsa/Shared Documents/Authorizing/Renewal Information and Application/2026 Renewal Application/"/>
    </mc:Choice>
  </mc:AlternateContent>
  <xr:revisionPtr revIDLastSave="1" documentId="8_{C327C0DF-F34D-4956-AB98-3D9D2A88091D}" xr6:coauthVersionLast="47" xr6:coauthVersionMax="47" xr10:uidLastSave="{BB2C6C42-1F27-44F9-9A72-368C60C916B9}"/>
  <bookViews>
    <workbookView xWindow="28680" yWindow="-120" windowWidth="29040" windowHeight="15720" activeTab="1" xr2:uid="{0397B20B-38A4-4B06-86B1-3049AF23D8DE}"/>
  </bookViews>
  <sheets>
    <sheet name="Instructions" sheetId="22" r:id="rId1"/>
    <sheet name="Summary" sheetId="21" r:id="rId2"/>
    <sheet name="ADE &amp; PCFP" sheetId="14" r:id="rId3"/>
    <sheet name="Revenues" sheetId="19" r:id="rId4"/>
    <sheet name="Expenditures" sheetId="13" r:id="rId5"/>
    <sheet name="Debt Schdl" sheetId="20" r:id="rId6"/>
  </sheets>
  <externalReferences>
    <externalReference r:id="rId7"/>
  </externalReferences>
  <definedNames>
    <definedName name="DR_LAST_REFRESH_ALL">25568.6666666667</definedName>
    <definedName name="_xlnm.Print_Area" localSheetId="5">'Debt Schdl'!$A$3:$M$27</definedName>
    <definedName name="_xlnm.Print_Area" localSheetId="3">Revenues!$B$3:$I$46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1" l="1"/>
  <c r="D281" i="13"/>
  <c r="C2" i="20"/>
  <c r="C2" i="13"/>
  <c r="D2" i="19"/>
  <c r="B3" i="14"/>
  <c r="E8" i="21"/>
  <c r="F8" i="21"/>
  <c r="G8" i="21"/>
  <c r="H8" i="21"/>
  <c r="E7" i="21"/>
  <c r="K27" i="20"/>
  <c r="L27" i="20"/>
  <c r="M27" i="20"/>
  <c r="N27" i="20"/>
  <c r="J27" i="20"/>
  <c r="K8" i="20"/>
  <c r="F27" i="20"/>
  <c r="D26" i="20"/>
  <c r="D25" i="20"/>
  <c r="D24" i="20"/>
  <c r="D23" i="20"/>
  <c r="D22" i="20"/>
  <c r="D21" i="20"/>
  <c r="D20" i="20"/>
  <c r="D19" i="20"/>
  <c r="D18" i="20"/>
  <c r="D17" i="20"/>
  <c r="D16" i="20"/>
  <c r="D15" i="20"/>
  <c r="D14" i="20"/>
  <c r="D13" i="20"/>
  <c r="D12" i="20"/>
  <c r="D11" i="20"/>
  <c r="D10" i="20"/>
  <c r="D9" i="20"/>
  <c r="F8" i="14"/>
  <c r="G8" i="14"/>
  <c r="E8" i="14"/>
  <c r="E7" i="13"/>
  <c r="E62" i="19"/>
  <c r="F57" i="19"/>
  <c r="G57" i="19"/>
  <c r="H57" i="19"/>
  <c r="I57" i="19"/>
  <c r="E57" i="19"/>
  <c r="F10" i="19"/>
  <c r="I45" i="19"/>
  <c r="H45" i="19"/>
  <c r="G45" i="19"/>
  <c r="F45" i="19"/>
  <c r="E45" i="19"/>
  <c r="I24" i="19"/>
  <c r="H24" i="19"/>
  <c r="G24" i="19"/>
  <c r="F24" i="19"/>
  <c r="E24" i="19"/>
  <c r="D5" i="19"/>
  <c r="D30" i="13"/>
  <c r="H297" i="13"/>
  <c r="G297" i="13"/>
  <c r="F297" i="13"/>
  <c r="E297" i="13"/>
  <c r="D297" i="13"/>
  <c r="H354" i="13"/>
  <c r="G354" i="13"/>
  <c r="F354" i="13"/>
  <c r="E354" i="13"/>
  <c r="D354" i="13"/>
  <c r="H346" i="13"/>
  <c r="G346" i="13"/>
  <c r="F346" i="13"/>
  <c r="E346" i="13"/>
  <c r="D346" i="13"/>
  <c r="H338" i="13"/>
  <c r="G338" i="13"/>
  <c r="F338" i="13"/>
  <c r="E338" i="13"/>
  <c r="D338" i="13"/>
  <c r="H330" i="13"/>
  <c r="G330" i="13"/>
  <c r="F330" i="13"/>
  <c r="E330" i="13"/>
  <c r="D330" i="13"/>
  <c r="H322" i="13"/>
  <c r="G322" i="13"/>
  <c r="F322" i="13"/>
  <c r="E322" i="13"/>
  <c r="D322" i="13"/>
  <c r="H314" i="13"/>
  <c r="G314" i="13"/>
  <c r="F314" i="13"/>
  <c r="E314" i="13"/>
  <c r="D314" i="13"/>
  <c r="H306" i="13"/>
  <c r="G306" i="13"/>
  <c r="F306" i="13"/>
  <c r="E306" i="13"/>
  <c r="D306" i="13"/>
  <c r="D355" i="13" s="1"/>
  <c r="H289" i="13"/>
  <c r="G289" i="13"/>
  <c r="F289" i="13"/>
  <c r="E289" i="13"/>
  <c r="D289" i="13"/>
  <c r="H280" i="13"/>
  <c r="G280" i="13"/>
  <c r="F280" i="13"/>
  <c r="E280" i="13"/>
  <c r="D280" i="13"/>
  <c r="H272" i="13"/>
  <c r="G272" i="13"/>
  <c r="F272" i="13"/>
  <c r="E272" i="13"/>
  <c r="D272" i="13"/>
  <c r="H264" i="13"/>
  <c r="G264" i="13"/>
  <c r="F264" i="13"/>
  <c r="E264" i="13"/>
  <c r="D264" i="13"/>
  <c r="H256" i="13"/>
  <c r="G256" i="13"/>
  <c r="F256" i="13"/>
  <c r="E256" i="13"/>
  <c r="D256" i="13"/>
  <c r="H248" i="13"/>
  <c r="G248" i="13"/>
  <c r="F248" i="13"/>
  <c r="E248" i="13"/>
  <c r="D248" i="13"/>
  <c r="H240" i="13"/>
  <c r="G240" i="13"/>
  <c r="F240" i="13"/>
  <c r="E240" i="13"/>
  <c r="D240" i="13"/>
  <c r="D222" i="13"/>
  <c r="E232" i="13"/>
  <c r="F232" i="13"/>
  <c r="G232" i="13"/>
  <c r="H232" i="13"/>
  <c r="D232" i="13"/>
  <c r="D126" i="13"/>
  <c r="H222" i="13"/>
  <c r="G222" i="13"/>
  <c r="F222" i="13"/>
  <c r="E222" i="13"/>
  <c r="H198" i="13"/>
  <c r="G198" i="13"/>
  <c r="F198" i="13"/>
  <c r="E198" i="13"/>
  <c r="D198" i="13"/>
  <c r="H174" i="13"/>
  <c r="G174" i="13"/>
  <c r="F174" i="13"/>
  <c r="E174" i="13"/>
  <c r="D174" i="13"/>
  <c r="H150" i="13"/>
  <c r="G150" i="13"/>
  <c r="F150" i="13"/>
  <c r="E150" i="13"/>
  <c r="D150" i="13"/>
  <c r="H126" i="13"/>
  <c r="G126" i="13"/>
  <c r="F126" i="13"/>
  <c r="E126" i="13"/>
  <c r="H102" i="13"/>
  <c r="G102" i="13"/>
  <c r="F102" i="13"/>
  <c r="E102" i="13"/>
  <c r="D102" i="13"/>
  <c r="H78" i="13"/>
  <c r="G78" i="13"/>
  <c r="F78" i="13"/>
  <c r="E78" i="13"/>
  <c r="D78" i="13"/>
  <c r="H54" i="13"/>
  <c r="G54" i="13"/>
  <c r="F54" i="13"/>
  <c r="E54" i="13"/>
  <c r="D54" i="13"/>
  <c r="E30" i="13"/>
  <c r="F30" i="13"/>
  <c r="G30" i="13"/>
  <c r="H30" i="13"/>
  <c r="E22" i="14"/>
  <c r="E30" i="14" s="1"/>
  <c r="F27" i="19" s="1"/>
  <c r="F22" i="14"/>
  <c r="F30" i="14" s="1"/>
  <c r="G27" i="19" s="1"/>
  <c r="G22" i="14"/>
  <c r="G30" i="14" s="1"/>
  <c r="H27" i="19" s="1"/>
  <c r="H22" i="14"/>
  <c r="H30" i="14" s="1"/>
  <c r="I27" i="19" s="1"/>
  <c r="D22" i="14"/>
  <c r="D30" i="14" s="1"/>
  <c r="E27" i="19" s="1"/>
  <c r="D30" i="21" l="1"/>
  <c r="H44" i="21"/>
  <c r="G44" i="21"/>
  <c r="F44" i="21"/>
  <c r="G45" i="21" s="1"/>
  <c r="E44" i="21"/>
  <c r="D44" i="21"/>
  <c r="E19" i="21"/>
  <c r="G19" i="21"/>
  <c r="H19" i="21"/>
  <c r="E20" i="21"/>
  <c r="F20" i="21"/>
  <c r="G20" i="21"/>
  <c r="H20" i="21"/>
  <c r="E21" i="21"/>
  <c r="F21" i="21"/>
  <c r="G21" i="21"/>
  <c r="H21" i="21"/>
  <c r="E22" i="21"/>
  <c r="F22" i="21"/>
  <c r="G22" i="21"/>
  <c r="H22" i="21"/>
  <c r="E23" i="21"/>
  <c r="F23" i="21"/>
  <c r="G23" i="21"/>
  <c r="F27" i="21"/>
  <c r="G27" i="21"/>
  <c r="D26" i="21"/>
  <c r="D24" i="21"/>
  <c r="D23" i="21"/>
  <c r="D21" i="21"/>
  <c r="H23" i="21"/>
  <c r="E24" i="21"/>
  <c r="F24" i="21"/>
  <c r="G24" i="21"/>
  <c r="H24" i="21"/>
  <c r="E25" i="21"/>
  <c r="F25" i="21"/>
  <c r="G25" i="21"/>
  <c r="H25" i="21"/>
  <c r="E26" i="21"/>
  <c r="F26" i="21"/>
  <c r="G26" i="21"/>
  <c r="H26" i="21"/>
  <c r="E27" i="21"/>
  <c r="H27" i="21"/>
  <c r="D27" i="21"/>
  <c r="D25" i="21"/>
  <c r="D20" i="21"/>
  <c r="D19" i="21"/>
  <c r="D356" i="13"/>
  <c r="D29" i="21" s="1"/>
  <c r="E356" i="13"/>
  <c r="E29" i="21" s="1"/>
  <c r="F356" i="13"/>
  <c r="F29" i="21" s="1"/>
  <c r="G356" i="13"/>
  <c r="G29" i="21" s="1"/>
  <c r="H356" i="13"/>
  <c r="H29" i="21" s="1"/>
  <c r="F14" i="21"/>
  <c r="D14" i="21"/>
  <c r="E10" i="21"/>
  <c r="G10" i="21"/>
  <c r="E12" i="21"/>
  <c r="F12" i="21"/>
  <c r="G12" i="21"/>
  <c r="H12" i="21"/>
  <c r="D12" i="21"/>
  <c r="D10" i="21"/>
  <c r="D8" i="21"/>
  <c r="E14" i="21"/>
  <c r="G14" i="21"/>
  <c r="F10" i="21"/>
  <c r="H10" i="21"/>
  <c r="H14" i="21"/>
  <c r="F7" i="21"/>
  <c r="G7" i="21" s="1"/>
  <c r="H7" i="21" s="1"/>
  <c r="L8" i="20"/>
  <c r="F7" i="13"/>
  <c r="G7" i="13" s="1"/>
  <c r="H7" i="13" s="1"/>
  <c r="H8" i="14"/>
  <c r="F37" i="19"/>
  <c r="E11" i="21" s="1"/>
  <c r="E37" i="19"/>
  <c r="D11" i="21" s="1"/>
  <c r="G10" i="19"/>
  <c r="H10" i="19" s="1"/>
  <c r="I10" i="19" s="1"/>
  <c r="I37" i="19"/>
  <c r="H11" i="21" s="1"/>
  <c r="G37" i="19"/>
  <c r="F11" i="21" s="1"/>
  <c r="H37" i="19"/>
  <c r="G11" i="21" s="1"/>
  <c r="G298" i="13"/>
  <c r="D298" i="13"/>
  <c r="D357" i="13" s="1"/>
  <c r="D358" i="13" s="1"/>
  <c r="E298" i="13"/>
  <c r="F298" i="13"/>
  <c r="H298" i="13"/>
  <c r="F355" i="13"/>
  <c r="E355" i="13"/>
  <c r="H355" i="13"/>
  <c r="G355" i="13"/>
  <c r="E281" i="13"/>
  <c r="H281" i="13"/>
  <c r="F281" i="13"/>
  <c r="G281" i="13"/>
  <c r="G46" i="19" l="1"/>
  <c r="G58" i="19" s="1"/>
  <c r="G63" i="19" s="1"/>
  <c r="H45" i="21"/>
  <c r="F45" i="21"/>
  <c r="E45" i="21"/>
  <c r="E13" i="21"/>
  <c r="E15" i="21" s="1"/>
  <c r="D13" i="21"/>
  <c r="D40" i="21" s="1"/>
  <c r="H13" i="21"/>
  <c r="H15" i="21" s="1"/>
  <c r="F13" i="21"/>
  <c r="F15" i="21" s="1"/>
  <c r="G13" i="21"/>
  <c r="G15" i="21" s="1"/>
  <c r="D39" i="21"/>
  <c r="D42" i="21"/>
  <c r="H39" i="21"/>
  <c r="G39" i="21"/>
  <c r="F39" i="21"/>
  <c r="E39" i="21"/>
  <c r="M8" i="20"/>
  <c r="N8" i="20" s="1"/>
  <c r="M28" i="20"/>
  <c r="E46" i="19"/>
  <c r="E58" i="19" s="1"/>
  <c r="E63" i="19" s="1"/>
  <c r="F46" i="19"/>
  <c r="F58" i="19" s="1"/>
  <c r="F63" i="19" s="1"/>
  <c r="I46" i="19"/>
  <c r="I58" i="19" s="1"/>
  <c r="I63" i="19" s="1"/>
  <c r="H46" i="19"/>
  <c r="H58" i="19" s="1"/>
  <c r="H63" i="19" s="1"/>
  <c r="F357" i="13"/>
  <c r="H357" i="13"/>
  <c r="G357" i="13"/>
  <c r="E357" i="13"/>
  <c r="D15" i="21" l="1"/>
  <c r="D16" i="21" s="1"/>
  <c r="D41" i="21" s="1"/>
  <c r="D362" i="13"/>
  <c r="D28" i="21"/>
  <c r="F358" i="13"/>
  <c r="F28" i="21"/>
  <c r="F30" i="21" s="1"/>
  <c r="H358" i="13"/>
  <c r="H28" i="21"/>
  <c r="H30" i="21" s="1"/>
  <c r="G358" i="13"/>
  <c r="G28" i="21"/>
  <c r="G30" i="21" s="1"/>
  <c r="E358" i="13"/>
  <c r="E28" i="21"/>
  <c r="E30" i="21" s="1"/>
  <c r="H359" i="13" l="1"/>
  <c r="H31" i="21" s="1"/>
  <c r="D363" i="13"/>
  <c r="D364" i="13" s="1"/>
  <c r="H362" i="13"/>
  <c r="F359" i="13"/>
  <c r="F31" i="21" s="1"/>
  <c r="F32" i="21" s="1"/>
  <c r="G359" i="13"/>
  <c r="G31" i="21" s="1"/>
  <c r="G32" i="21" s="1"/>
  <c r="E359" i="13"/>
  <c r="E31" i="21" s="1"/>
  <c r="E362" i="13"/>
  <c r="D32" i="21"/>
  <c r="D43" i="21" s="1"/>
  <c r="E32" i="21"/>
  <c r="E33" i="21"/>
  <c r="H32" i="21" l="1"/>
  <c r="H33" i="21" s="1"/>
  <c r="G33" i="21"/>
  <c r="F33" i="21"/>
  <c r="E363" i="13"/>
  <c r="E364" i="13" s="1"/>
  <c r="G362" i="13"/>
  <c r="F362" i="13"/>
  <c r="D33" i="21"/>
  <c r="D34" i="21" s="1"/>
  <c r="E42" i="21"/>
  <c r="E16" i="21"/>
  <c r="E41" i="21" s="1"/>
  <c r="E40" i="21"/>
  <c r="E34" i="21"/>
  <c r="E43" i="21"/>
  <c r="F363" i="13" l="1"/>
  <c r="F364" i="13" s="1"/>
  <c r="D38" i="21"/>
  <c r="D37" i="21"/>
  <c r="E37" i="21"/>
  <c r="E38" i="21"/>
  <c r="G363" i="13"/>
  <c r="G364" i="13" s="1"/>
  <c r="H363" i="13"/>
  <c r="H364" i="13" s="1"/>
  <c r="F16" i="21" l="1"/>
  <c r="F41" i="21" s="1"/>
  <c r="F43" i="21"/>
  <c r="F42" i="21"/>
  <c r="F40" i="21"/>
  <c r="F34" i="21"/>
  <c r="F37" i="21" l="1"/>
  <c r="F38" i="21"/>
  <c r="G16" i="21" l="1"/>
  <c r="G41" i="21" s="1"/>
  <c r="G43" i="21"/>
  <c r="G42" i="21"/>
  <c r="G40" i="21"/>
  <c r="G34" i="21"/>
  <c r="G37" i="21" l="1"/>
  <c r="G38" i="21"/>
  <c r="H43" i="21" l="1"/>
  <c r="H16" i="21"/>
  <c r="H41" i="21" s="1"/>
  <c r="H42" i="21"/>
  <c r="H40" i="21"/>
  <c r="H34" i="21"/>
  <c r="H37" i="21" l="1"/>
  <c r="H38" i="21"/>
</calcChain>
</file>

<file path=xl/sharedStrings.xml><?xml version="1.0" encoding="utf-8"?>
<sst xmlns="http://schemas.openxmlformats.org/spreadsheetml/2006/main" count="628" uniqueCount="309">
  <si>
    <t>1200</t>
  </si>
  <si>
    <t>1300</t>
  </si>
  <si>
    <t>Tuition</t>
  </si>
  <si>
    <t>1400</t>
  </si>
  <si>
    <t>Transportation Fees</t>
  </si>
  <si>
    <t>1500</t>
  </si>
  <si>
    <t>1600</t>
  </si>
  <si>
    <t>Food Services</t>
  </si>
  <si>
    <t>1700</t>
  </si>
  <si>
    <t>1800</t>
  </si>
  <si>
    <t>Community Service Activities</t>
  </si>
  <si>
    <t>1910</t>
  </si>
  <si>
    <t>1920</t>
  </si>
  <si>
    <t>Donations</t>
  </si>
  <si>
    <t>1940</t>
  </si>
  <si>
    <t>Textbook Sales &amp; Rentals</t>
  </si>
  <si>
    <t>3100</t>
  </si>
  <si>
    <t>Unrestricted Grants-in-Aid</t>
  </si>
  <si>
    <t>3110</t>
  </si>
  <si>
    <t>PCFP - Adjusted Base Funding</t>
  </si>
  <si>
    <t>3114</t>
  </si>
  <si>
    <t>PCFP - Auxillary Services - Food Service</t>
  </si>
  <si>
    <t>3200</t>
  </si>
  <si>
    <t>3254</t>
  </si>
  <si>
    <t>3255</t>
  </si>
  <si>
    <t>3256</t>
  </si>
  <si>
    <t>3270</t>
  </si>
  <si>
    <t>4100</t>
  </si>
  <si>
    <t>4200</t>
  </si>
  <si>
    <t>4300</t>
  </si>
  <si>
    <t>4500</t>
  </si>
  <si>
    <t>4700</t>
  </si>
  <si>
    <t>5100</t>
  </si>
  <si>
    <t>Issuance of Bonds</t>
  </si>
  <si>
    <t>5110</t>
  </si>
  <si>
    <t>Bond Principal</t>
  </si>
  <si>
    <t>5120</t>
  </si>
  <si>
    <t>5300</t>
  </si>
  <si>
    <t>Gain/Loss on Disposal of Assets</t>
  </si>
  <si>
    <t>5400</t>
  </si>
  <si>
    <t>5500</t>
  </si>
  <si>
    <t>5600</t>
  </si>
  <si>
    <t>Other Long-Term Debt Proceeds</t>
  </si>
  <si>
    <t>Other Items</t>
  </si>
  <si>
    <t>Audited Year-End Govt. Funds</t>
  </si>
  <si>
    <t>Estimated Forecast Budget</t>
  </si>
  <si>
    <t>Board Approved Final or Amended Final budget</t>
  </si>
  <si>
    <t>PRIOR YEAR ENDING</t>
  </si>
  <si>
    <t>CURRENT YEAR ENDING</t>
  </si>
  <si>
    <t>FUTURE YEAR ENDING</t>
  </si>
  <si>
    <t>PCFP - English Learner (restricted)</t>
  </si>
  <si>
    <t>PCFP - At-Risk (restricted)</t>
  </si>
  <si>
    <t>State Special Ed Funding (moved from 3115)</t>
  </si>
  <si>
    <t>000</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</si>
  <si>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</si>
  <si>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</si>
  <si>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</si>
  <si>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</si>
  <si>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</si>
  <si>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</si>
  <si>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</si>
  <si>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</si>
  <si>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</si>
  <si>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</si>
  <si>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</si>
  <si>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</si>
  <si>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</si>
  <si>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</si>
  <si>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</si>
  <si>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</si>
  <si>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</si>
  <si>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</si>
  <si>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</si>
  <si>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</si>
  <si>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</si>
  <si>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</si>
  <si>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</si>
  <si>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</si>
  <si>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</si>
  <si>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*Per pupil actuals for past and current years, estimates for future years used in forecast budgets</t>
  </si>
  <si>
    <t>*Total Count x PCFP per pupil base.  Used in revenue tab.</t>
  </si>
  <si>
    <t>100 TOTAL REGULAR PROGRAMS:</t>
  </si>
  <si>
    <t>140 SUMMER SCHOOL FOR REGULAR PROGRAMS</t>
  </si>
  <si>
    <t>140 TOTAL SUMMER SCHOOL REG PROG:</t>
  </si>
  <si>
    <t>200 SPECIAL PROGRAMS (SPED)</t>
  </si>
  <si>
    <t>200 TOTAL SPECIAL PROGRAMS (SPED):</t>
  </si>
  <si>
    <t>240 SUMMER SCHOOL FOR SPECIAL PROGRAMS (SPED)</t>
  </si>
  <si>
    <t>240 TOTAL SUMMER SCHOOL FOR SPED:</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</si>
  <si>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</si>
  <si>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</si>
  <si>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</si>
  <si>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</si>
  <si>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</si>
  <si>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</si>
  <si>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</si>
  <si>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</si>
  <si>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</si>
  <si>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</si>
  <si>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</si>
  <si>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</si>
  <si>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</si>
  <si>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</si>
  <si>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</si>
  <si>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</si>
  <si>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</si>
  <si>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</si>
  <si>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</si>
  <si>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</si>
  <si>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</si>
  <si>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</si>
  <si>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</si>
  <si>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</si>
  <si>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</si>
  <si>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</si>
  <si>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</si>
  <si>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</si>
  <si>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</si>
  <si>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</si>
  <si>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</si>
  <si>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</si>
  <si>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</si>
  <si>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</si>
  <si>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</si>
  <si>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</si>
  <si>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</si>
  <si>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</si>
  <si>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</si>
  <si>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</si>
  <si>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</si>
  <si>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</si>
  <si>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</si>
  <si>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</si>
  <si>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</si>
  <si>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</si>
  <si>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</si>
  <si>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</si>
  <si>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</si>
  <si>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</si>
  <si>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</si>
  <si>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</si>
  <si>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*Total Expenditures + Contingency + Ending Fund Balance</t>
  </si>
  <si>
    <t>TOTAL ALL DEBT SERVICE</t>
  </si>
  <si>
    <t>*Enter board restricted reserved amount</t>
  </si>
  <si>
    <t>*Unrestricted reserve calculated as Total Resources - Total Expenditures - Contingency - Restricted</t>
  </si>
  <si>
    <t>*Unduplicated Count from prior year Oct 1. count day</t>
  </si>
  <si>
    <t>PCFP adjusted per pupil base:</t>
  </si>
  <si>
    <t>Total PCFP adjusted base funding:</t>
  </si>
  <si>
    <t>REVENUE</t>
  </si>
  <si>
    <t>1000</t>
  </si>
  <si>
    <t>LOCAL SOURCES</t>
  </si>
  <si>
    <t>Local Gov Units - Not School Districts</t>
  </si>
  <si>
    <t>*Most likely doesn't apply to Charters unless receiving funds from a municipality (i.e. City, County) not coded elsewhere</t>
  </si>
  <si>
    <t>Earnings on Investments</t>
  </si>
  <si>
    <t>District Activities Revenue</t>
  </si>
  <si>
    <t>1900</t>
  </si>
  <si>
    <t>Other Revenues</t>
  </si>
  <si>
    <t>Rentals</t>
  </si>
  <si>
    <t>1950/60</t>
  </si>
  <si>
    <t>Services Provided other Governments</t>
  </si>
  <si>
    <t>TOTAL 1000 LOCAL SOURCES</t>
  </si>
  <si>
    <t>3000</t>
  </si>
  <si>
    <t>REVENUE FROM STATE SOURCES</t>
  </si>
  <si>
    <t>3116</t>
  </si>
  <si>
    <t>PCFP Local Special Education (Gen Fund)</t>
  </si>
  <si>
    <t>Restricted Funding/Grants-in-Aid Rev</t>
  </si>
  <si>
    <t>*All other miscellaneous state grants not otherwise specified</t>
  </si>
  <si>
    <t>3215 Charter Transportation Restricted Allocation</t>
  </si>
  <si>
    <t>*Charter specific transportation grant revenue from Governor's 2023 special allocation</t>
  </si>
  <si>
    <t>PCFP - Gifted &amp; Talented (restricted)</t>
  </si>
  <si>
    <t>*Fund 250 State SPED quarterly payments recorded here</t>
  </si>
  <si>
    <t>3280</t>
  </si>
  <si>
    <t>Fund 220 AB398 Salary Increases</t>
  </si>
  <si>
    <t>*AB398 compensation increases</t>
  </si>
  <si>
    <t>TOTAL 3000 STATE SOURCES</t>
  </si>
  <si>
    <t>4000</t>
  </si>
  <si>
    <t>FEDERAL SOURCES</t>
  </si>
  <si>
    <t>Unrestricted - Direct from Fed Gov't</t>
  </si>
  <si>
    <t>Unrestricted - via State Agency</t>
  </si>
  <si>
    <t>Restricted - Direct from Fed Gov't.</t>
  </si>
  <si>
    <t>Restricted - va State Agency</t>
  </si>
  <si>
    <t>*Fed grants distributed by NDE or SPCSA go here (i.e. SPED Part B, Title II, etc.)</t>
  </si>
  <si>
    <r>
      <t xml:space="preserve">Grants-in-Aid from Fed Govt Thru </t>
    </r>
    <r>
      <rPr>
        <u/>
        <sz val="11"/>
        <rFont val="Arial"/>
        <family val="2"/>
      </rPr>
      <t>Other Intermediate Agencies</t>
    </r>
    <r>
      <rPr>
        <sz val="11"/>
        <rFont val="Arial"/>
        <family val="2"/>
      </rPr>
      <t xml:space="preserve"> (E-Rates here)</t>
    </r>
  </si>
  <si>
    <t>*E-Rates and CSP grants go here.  Record full cost before E-Rate rebate in Expenditures, then record rebate as revenue here</t>
  </si>
  <si>
    <t>4900</t>
  </si>
  <si>
    <t>Revenue for-on behalf of School District</t>
  </si>
  <si>
    <t>TOTAL 4000 FEDERAL SOURCES</t>
  </si>
  <si>
    <t>Page: _______</t>
  </si>
  <si>
    <t>*Should match ADE sheet</t>
  </si>
  <si>
    <t>5000</t>
  </si>
  <si>
    <t>OTHER FINANCING SOURCES</t>
  </si>
  <si>
    <t>Premium/Discount of Bond Sale</t>
  </si>
  <si>
    <t>Loan Proceeds (&gt; 12 months)</t>
  </si>
  <si>
    <t>Capital lease Proceeds</t>
  </si>
  <si>
    <t>6000</t>
  </si>
  <si>
    <t>TOTAL 5000 OTHER FINANCING SOURCES</t>
  </si>
  <si>
    <t>8000</t>
  </si>
  <si>
    <t>COMBINED OPENING FUND BALANCE</t>
  </si>
  <si>
    <t>Board Reserved/Restricted portion of OFB:</t>
  </si>
  <si>
    <t>Unreserved/unrestricted portion of OFB:</t>
  </si>
  <si>
    <t>TOTAL 8000 OPENING FUND BALANCE</t>
  </si>
  <si>
    <t>* = OFB + Combined Revenue</t>
  </si>
  <si>
    <t>TOTAL COMBINED SOURCES</t>
  </si>
  <si>
    <t>TOTAL OPERATING SOURCES</t>
  </si>
  <si>
    <t>TOTAL AVAILABLE RESOURCES</t>
  </si>
  <si>
    <t>Budgeted Resources</t>
  </si>
  <si>
    <r>
      <t xml:space="preserve">Expenditure Codes - </t>
    </r>
    <r>
      <rPr>
        <b/>
        <sz val="10"/>
        <rFont val="Arial"/>
        <family val="2"/>
      </rPr>
      <t xml:space="preserve"> (Program-Function-Object)</t>
    </r>
  </si>
  <si>
    <t>SCHEDULE C-1 INDEBTEDNESS</t>
  </si>
  <si>
    <t>DEBT TYPE</t>
  </si>
  <si>
    <t>General Obligation Bonds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</si>
  <si>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</si>
  <si>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</si>
  <si>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</si>
  <si>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</si>
  <si>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</si>
  <si>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</si>
  <si>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</si>
  <si>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</si>
  <si>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</si>
  <si>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</si>
  <si>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NAME OF BOND OR LOAN</t>
  </si>
  <si>
    <t>TYPE
V
V</t>
  </si>
  <si>
    <r>
      <t xml:space="preserve">DEBT TYPE
</t>
    </r>
    <r>
      <rPr>
        <i/>
        <sz val="10"/>
        <rFont val="Arial"/>
        <family val="2"/>
      </rPr>
      <t>(select from dropdown at left)</t>
    </r>
  </si>
  <si>
    <r>
      <t xml:space="preserve">TERM
</t>
    </r>
    <r>
      <rPr>
        <i/>
        <sz val="10"/>
        <rFont val="Arial"/>
        <family val="2"/>
      </rPr>
      <t>(Months)</t>
    </r>
  </si>
  <si>
    <t>ORIGINAL AMOUNT OF ISSUE</t>
  </si>
  <si>
    <t>ISSUE DATE</t>
  </si>
  <si>
    <t>FINAL PAYMENT DATE</t>
  </si>
  <si>
    <t>INTEREST RATE</t>
  </si>
  <si>
    <t>SCHEDULE C-1</t>
  </si>
  <si>
    <t>TOTAL ANNUAL PRINCIPAL &amp; INTEREST PAYMENTS</t>
  </si>
  <si>
    <t>*Should match Expenditure 5000 line item</t>
  </si>
  <si>
    <t>*Should match Debt Schedule Total</t>
  </si>
  <si>
    <t>Total ADE:</t>
  </si>
  <si>
    <t>Enrollment growth %:</t>
  </si>
  <si>
    <t>Code</t>
  </si>
  <si>
    <t>Revenue/Expenditure category</t>
  </si>
  <si>
    <t>Opening Fund Balance (OFB)</t>
  </si>
  <si>
    <t>Revenue:</t>
  </si>
  <si>
    <t>Total Local Revenue</t>
  </si>
  <si>
    <t>Total State Revenue</t>
  </si>
  <si>
    <t>Total Federal Revenue</t>
  </si>
  <si>
    <t>Sub-total Operating Revenue:</t>
  </si>
  <si>
    <t>Total Other Revenue</t>
  </si>
  <si>
    <t>Total Annual Revenue:</t>
  </si>
  <si>
    <t>Total Available Resources (OFB + Revenue):</t>
  </si>
  <si>
    <t>Expenditures:</t>
  </si>
  <si>
    <t>Contingency fund (3% max):</t>
  </si>
  <si>
    <t>Debt Service (principal &amp; interest)</t>
  </si>
  <si>
    <t>Net Change in funds (Revenue - Expenditures):</t>
  </si>
  <si>
    <t>Ending Fund Balance (EFB):</t>
  </si>
  <si>
    <t>EFB % of Total Expenditures:</t>
  </si>
  <si>
    <t>EFB % of Total Revenue:</t>
  </si>
  <si>
    <t>Compensation cost % of Operating Expenditures:</t>
  </si>
  <si>
    <t>Operating Revenue per pupil:</t>
  </si>
  <si>
    <t>Total resources per pupil:</t>
  </si>
  <si>
    <t>Operating expenditures per pupil:</t>
  </si>
  <si>
    <t>Total expenditures per pupil:</t>
  </si>
  <si>
    <t>Regular Programs</t>
  </si>
  <si>
    <t>SPED Programs</t>
  </si>
  <si>
    <t>Prog.</t>
  </si>
  <si>
    <t>Undistributed</t>
  </si>
  <si>
    <t>Regular Summar School</t>
  </si>
  <si>
    <t>SPED Summer School</t>
  </si>
  <si>
    <t>ELL/AR Summer School</t>
  </si>
  <si>
    <t>ELL Programs</t>
  </si>
  <si>
    <t>At-Risk Programs</t>
  </si>
  <si>
    <t>GATE Programs</t>
  </si>
  <si>
    <t>CoCurricular Programs</t>
  </si>
  <si>
    <t>Sub-Total Expenditures</t>
  </si>
  <si>
    <t>Grand Total Expenditures:</t>
  </si>
  <si>
    <t>ANNUAL METRICS</t>
  </si>
  <si>
    <t>SPCSA Renewal Application Financial Plan Workbook</t>
  </si>
  <si>
    <t>Renewal Year:</t>
  </si>
  <si>
    <t>INTRODUCTION TO THE FINANCIAL PLAN WORKBOOK</t>
  </si>
  <si>
    <t>UNDERSTANDING THE WORKBOOK</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</si>
  <si>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</si>
  <si>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</si>
  <si>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</si>
  <si>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</si>
  <si>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</si>
  <si>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</si>
  <si>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</si>
  <si>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</si>
  <si>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</si>
  <si>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</si>
  <si>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</si>
  <si>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</si>
  <si>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INSTRUCTIONS</t>
  </si>
  <si>
    <t>You are here.</t>
  </si>
  <si>
    <t>SUMMARY</t>
  </si>
  <si>
    <t>HELPFUL LINKS</t>
  </si>
  <si>
    <t>NRS 354</t>
  </si>
  <si>
    <t>NAC 387</t>
  </si>
  <si>
    <t>NAC 354</t>
  </si>
  <si>
    <t>Chart of Accounts</t>
  </si>
  <si>
    <t>Transparent Nevada</t>
  </si>
  <si>
    <r>
      <t xml:space="preserve">This School Renewal Financial Plan Workbook (FPW) is a critical and mandatory component of the scool renewal application.  The financial health of a school is vital to the success of its programs, and utlimately the success of educational outcomes for students.  It is also one of the primary reasons charter schools fail across the nation.  
</t>
    </r>
    <r>
      <rPr>
        <b/>
        <sz val="11"/>
        <color theme="1"/>
        <rFont val="Aptos Narrow"/>
        <family val="2"/>
        <scheme val="minor"/>
      </rPr>
      <t xml:space="preserve">Please familiarize yourself with the following general instructions prior to data entry. </t>
    </r>
  </si>
  <si>
    <t xml:space="preserve">ADE &amp; PCFP </t>
  </si>
  <si>
    <t>Applicants must enter projected Average Daily Enrollment (ADE) for all grade levels for the most recent audited year, the Final or Amended Final for the current year, and estimated forecast for the next three years, including prospective weighted populations including: Special Education (SPED), English Language Learners (ELL), At-Risk (AR) populations, and Gifted and Talented (GATE).
Also include the PCFP per pupil actuals for past and current years and estimates for future years used in forecast budgets</t>
  </si>
  <si>
    <t>This tab will capture all current and forecasted revenues, starting with the most recent audited year, the Final or Amended Budget for the current year, and the forecast for the next three years.</t>
  </si>
  <si>
    <t>This tab should be completed in the exact same manner as your annual budget, with the exception of having three years of forecasting instead of a single year.</t>
  </si>
  <si>
    <t>Expenditures</t>
  </si>
  <si>
    <t>This tab will capture all current and forecasted expenditures, starting with the most recent audited year, the Final or Amended Budget for the current year, and the forecast for the next three years.</t>
  </si>
  <si>
    <t>Debt Schdl</t>
  </si>
  <si>
    <t>This tab will capture all current and forecasted debt issuances and repayments, starting with the most recent audited year, the Final or Amended Budget for the current year, and the forecast for the next three years.</t>
  </si>
  <si>
    <t>Capital leases should be included on this debt schedule. Do not include capital leases in section 2600 of Expenditures</t>
  </si>
  <si>
    <t>Capital leases and the repayment of debt (detailed on the Debt Schdl) should all be summarized on line 356 5000 DEBT SERVICE (Principal &amp; Interest)</t>
  </si>
  <si>
    <t>This tab summarizes all the financial and enrollment information from the other tabs in similar fashion to other financial reports required by the State.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</si>
  <si>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Revenue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</si>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</sst>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_(&quot;$&quot;* #,##0_);_(&quot;$&quot;* \(#,##0\);_(&quot;$&quot;* &quot;-&quot;??_);_(@_)"/>
    <numFmt numFmtId="168" formatCode="0.0%"/>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sz val="10"/>
      <name val="Arial"/>
      <family val="2"/>
    </font>
    <font>
      <b/>
      <sz val="15"/>
      <name val="Arial"/>
      <family val="2"/>
    </font>
    <font>
      <sz val="9"/>
      <color theme="8" tint="0.59999389629810485"/>
      <name val="Arial"/>
      <family val="2"/>
    </font>
    <font>
      <sz val="11"/>
      <color rgb="FFFF0000"/>
      <name val="Arial"/>
      <family val="2"/>
    </font>
    <font>
      <u/>
      <sz val="11"/>
      <name val="Arial"/>
      <family val="2"/>
    </font>
    <font>
      <sz val="9"/>
      <name val="Arial"/>
      <family val="2"/>
    </font>
    <font>
      <sz val="11"/>
      <color theme="0" tint="-0.34998626667073579"/>
      <name val="Arial"/>
      <family val="2"/>
    </font>
    <font>
      <i/>
      <sz val="10"/>
      <name val="Arial"/>
      <family val="2"/>
    </font>
    <font>
      <i/>
      <sz val="11"/>
      <color rgb="FFFF0000"/>
      <name val="Arial"/>
      <family val="2"/>
    </font>
    <font>
      <b/>
      <sz val="16"/>
      <color theme="1"/>
      <name val="Aptos Narrow"/>
      <family val="2"/>
      <scheme val="minor"/>
    </font>
    <font>
      <sz val="9"/>
      <color theme="1"/>
      <name val="Aptos Narrow"/>
      <family val="2"/>
      <scheme val="minor"/>
    </font>
    <font>
      <b/>
      <u/>
      <sz val="12"/>
      <color theme="1"/>
      <name val="Aptos Narrow"/>
      <family val="2"/>
      <scheme val="minor"/>
    </font>
    <font>
      <b/>
      <u/>
      <sz val="9"/>
      <color theme="1"/>
      <name val="Aptos Narrow"/>
      <family val="2"/>
      <scheme val="minor"/>
    </font>
    <font>
      <u/>
      <sz val="11"/>
      <color theme="10"/>
      <name val="Aptos Narrow"/>
      <family val="2"/>
      <scheme val="minor"/>
    </font>
    <font>
      <b/>
      <sz val="16"/>
      <color theme="0"/>
      <name val="Aptos Narrow"/>
      <family val="2"/>
      <scheme val="minor"/>
    </font>
    <font>
      <b/>
      <sz val="14"/>
      <color theme="0"/>
      <name val="Aptos Narrow"/>
      <family val="2"/>
      <scheme val="minor"/>
    </font>
    <font>
      <sz val="11"/>
      <color theme="1"/>
      <name val="Aptos"/>
      <family val="2"/>
    </font>
    <font>
      <b/>
      <u/>
      <sz val="11"/>
      <color theme="1"/>
      <name val="Aptos"/>
      <family val="2"/>
    </font>
    <font>
      <sz val="11"/>
      <color theme="1"/>
      <name val="Symbol"/>
      <family val="2"/>
      <charset val="2"/>
    </font>
    <font>
      <sz val="11"/>
      <color theme="1"/>
      <name val="Symbol"/>
      <family val="1"/>
      <charset val="2"/>
    </font>
    <font>
      <u/>
      <sz val="8.8000000000000007"/>
      <color theme="10"/>
      <name val="Calibri"/>
      <family val="2"/>
    </font>
  </fonts>
  <fills count="9">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44" fontId="7" fillId="0" borderId="0" applyFont="0" applyFill="0" applyBorder="0" applyAlignment="0" applyProtection="0"/>
    <xf numFmtId="9" fontId="1" fillId="0" borderId="0" applyFont="0" applyFill="0" applyBorder="0" applyAlignment="0" applyProtection="0"/>
    <xf numFmtId="0" fontId="13" fillId="0" borderId="0"/>
    <xf numFmtId="43" fontId="7" fillId="0" borderId="0" applyFont="0" applyFill="0" applyBorder="0" applyAlignment="0" applyProtection="0"/>
    <xf numFmtId="9" fontId="7" fillId="0" borderId="0" applyFont="0" applyFill="0" applyBorder="0" applyAlignment="0" applyProtection="0"/>
    <xf numFmtId="0" fontId="26" fillId="0" borderId="0" applyNumberFormat="0" applyFill="0" applyBorder="0" applyAlignment="0" applyProtection="0"/>
    <xf numFmtId="0" fontId="33" fillId="0" borderId="0" applyNumberFormat="0" applyFill="0" applyBorder="0" applyAlignment="0" applyProtection="0">
      <alignment vertical="top"/>
      <protection locked="0"/>
    </xf>
  </cellStyleXfs>
  <cellXfs count="332">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0" xfId="0" applyFont="1" applyBorder="1" applyAlignment="1">
      <alignment horizontal="center" vertical="center" wrapText="1"/>
    </xf>
    <xf numFmtId="49" fontId="4" fillId="0" borderId="14" xfId="0" applyNumberFormat="1" applyFont="1" applyBorder="1" applyAlignment="1">
      <alignment horizontal="left"/>
    </xf>
    <xf numFmtId="0" fontId="4" fillId="0" borderId="15" xfId="0" applyFont="1" applyBorder="1"/>
    <xf numFmtId="49" fontId="3" fillId="0" borderId="10" xfId="0" applyNumberFormat="1" applyFont="1" applyBorder="1" applyAlignment="1">
      <alignment horizontal="left"/>
    </xf>
    <xf numFmtId="0" fontId="3" fillId="0" borderId="11" xfId="0" applyFont="1" applyBorder="1"/>
    <xf numFmtId="49" fontId="3" fillId="0" borderId="9" xfId="0" applyNumberFormat="1" applyFont="1" applyBorder="1" applyAlignment="1">
      <alignment horizontal="left"/>
    </xf>
    <xf numFmtId="49" fontId="3" fillId="0" borderId="14" xfId="0" applyNumberFormat="1" applyFont="1" applyBorder="1" applyAlignment="1">
      <alignment horizontal="left"/>
    </xf>
    <xf numFmtId="49" fontId="3" fillId="0" borderId="18" xfId="0" applyNumberFormat="1" applyFont="1" applyBorder="1" applyAlignment="1">
      <alignment horizontal="left"/>
    </xf>
    <xf numFmtId="0" fontId="4" fillId="0" borderId="21" xfId="0" applyFont="1" applyBorder="1"/>
    <xf numFmtId="49" fontId="3" fillId="0" borderId="24" xfId="0" applyNumberFormat="1" applyFont="1" applyBorder="1" applyAlignment="1">
      <alignment horizontal="left"/>
    </xf>
    <xf numFmtId="49" fontId="4" fillId="0" borderId="14" xfId="0" applyNumberFormat="1" applyFont="1" applyBorder="1"/>
    <xf numFmtId="49" fontId="3" fillId="0" borderId="10" xfId="0" applyNumberFormat="1" applyFont="1" applyBorder="1"/>
    <xf numFmtId="164" fontId="3" fillId="0" borderId="4" xfId="0" applyNumberFormat="1" applyFont="1" applyBorder="1" applyAlignment="1">
      <alignment horizontal="center" wrapText="1"/>
    </xf>
    <xf numFmtId="0" fontId="3" fillId="0" borderId="0" xfId="3" applyFont="1"/>
    <xf numFmtId="0" fontId="0" fillId="0" borderId="0" xfId="0" applyAlignment="1">
      <alignment horizontal="center"/>
    </xf>
    <xf numFmtId="49" fontId="5" fillId="0" borderId="9" xfId="0" applyNumberFormat="1" applyFont="1" applyBorder="1" applyAlignment="1">
      <alignment horizontal="left"/>
    </xf>
    <xf numFmtId="49" fontId="4" fillId="0" borderId="20" xfId="0" applyNumberFormat="1" applyFont="1" applyBorder="1" applyAlignment="1">
      <alignment horizontal="left"/>
    </xf>
    <xf numFmtId="49" fontId="4" fillId="0" borderId="40" xfId="0" applyNumberFormat="1" applyFont="1" applyBorder="1" applyAlignment="1">
      <alignment horizontal="left"/>
    </xf>
    <xf numFmtId="49" fontId="3" fillId="0" borderId="40" xfId="0" applyNumberFormat="1" applyFont="1" applyBorder="1" applyAlignment="1">
      <alignment horizontal="left"/>
    </xf>
    <xf numFmtId="0" fontId="4" fillId="0" borderId="11" xfId="0" applyFont="1" applyBorder="1"/>
    <xf numFmtId="49" fontId="4" fillId="0" borderId="10" xfId="0" applyNumberFormat="1" applyFont="1" applyBorder="1" applyAlignment="1">
      <alignment horizontal="left"/>
    </xf>
    <xf numFmtId="49" fontId="4" fillId="0" borderId="0" xfId="0" applyNumberFormat="1" applyFont="1" applyAlignment="1">
      <alignment horizontal="left"/>
    </xf>
    <xf numFmtId="49" fontId="4" fillId="0" borderId="41" xfId="0" applyNumberFormat="1" applyFont="1" applyBorder="1" applyAlignment="1">
      <alignment horizontal="left"/>
    </xf>
    <xf numFmtId="0" fontId="4" fillId="0" borderId="0" xfId="0" applyFont="1"/>
    <xf numFmtId="49" fontId="4" fillId="0" borderId="10" xfId="0" quotePrefix="1" applyNumberFormat="1" applyFont="1" applyBorder="1" applyAlignment="1">
      <alignment horizontal="left" vertical="center"/>
    </xf>
    <xf numFmtId="49" fontId="3" fillId="0" borderId="26" xfId="0" applyNumberFormat="1" applyFont="1" applyBorder="1" applyAlignment="1">
      <alignment horizontal="left"/>
    </xf>
    <xf numFmtId="49" fontId="3" fillId="0" borderId="42" xfId="0" applyNumberFormat="1" applyFont="1" applyBorder="1" applyAlignment="1">
      <alignment horizontal="left"/>
    </xf>
    <xf numFmtId="49" fontId="4" fillId="0" borderId="42" xfId="0" applyNumberFormat="1" applyFont="1" applyBorder="1" applyAlignment="1">
      <alignment horizontal="left" vertical="top"/>
    </xf>
    <xf numFmtId="0" fontId="12" fillId="0" borderId="0" xfId="0" applyFont="1"/>
    <xf numFmtId="166" fontId="0" fillId="2" borderId="12" xfId="1" applyNumberFormat="1" applyFont="1" applyFill="1" applyBorder="1" applyProtection="1">
      <protection locked="0"/>
    </xf>
    <xf numFmtId="0" fontId="0" fillId="0" borderId="10" xfId="0" applyBorder="1" applyAlignment="1">
      <alignment horizontal="right"/>
    </xf>
    <xf numFmtId="0" fontId="0" fillId="0" borderId="14" xfId="0" applyBorder="1" applyAlignment="1">
      <alignment horizontal="right"/>
    </xf>
    <xf numFmtId="166" fontId="0" fillId="2" borderId="16" xfId="1" applyNumberFormat="1" applyFont="1" applyFill="1" applyBorder="1" applyProtection="1">
      <protection locked="0"/>
    </xf>
    <xf numFmtId="0" fontId="0" fillId="0" borderId="9" xfId="0" applyBorder="1" applyAlignment="1">
      <alignment horizontal="center"/>
    </xf>
    <xf numFmtId="0" fontId="0" fillId="0" borderId="13" xfId="0" applyBorder="1" applyAlignment="1">
      <alignment horizontal="center"/>
    </xf>
    <xf numFmtId="0" fontId="0" fillId="0" borderId="13" xfId="0" applyBorder="1"/>
    <xf numFmtId="0" fontId="0" fillId="0" borderId="9" xfId="0" applyBorder="1"/>
    <xf numFmtId="0" fontId="2" fillId="0" borderId="10" xfId="0" applyFont="1" applyBorder="1" applyAlignment="1">
      <alignment horizontal="center"/>
    </xf>
    <xf numFmtId="166" fontId="0" fillId="0" borderId="9"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2" xfId="1" applyNumberFormat="1" applyFont="1" applyFill="1" applyBorder="1" applyProtection="1"/>
    <xf numFmtId="0" fontId="12" fillId="0" borderId="0" xfId="0" applyFont="1" applyAlignment="1">
      <alignment horizontal="right"/>
    </xf>
    <xf numFmtId="0" fontId="8" fillId="0" borderId="0" xfId="0" applyFont="1" applyAlignment="1">
      <alignment horizontal="right"/>
    </xf>
    <xf numFmtId="41" fontId="3" fillId="0" borderId="11" xfId="0" applyNumberFormat="1" applyFont="1" applyBorder="1"/>
    <xf numFmtId="49" fontId="5" fillId="0" borderId="13" xfId="0" applyNumberFormat="1" applyFont="1" applyBorder="1" applyAlignment="1">
      <alignment horizontal="left"/>
    </xf>
    <xf numFmtId="41" fontId="3" fillId="0" borderId="16" xfId="0" applyNumberFormat="1" applyFont="1" applyBorder="1"/>
    <xf numFmtId="41" fontId="3" fillId="0" borderId="15" xfId="0" applyNumberFormat="1" applyFont="1" applyBorder="1"/>
    <xf numFmtId="49" fontId="4" fillId="0" borderId="1" xfId="0" applyNumberFormat="1" applyFont="1" applyBorder="1" applyAlignment="1">
      <alignment horizontal="left"/>
    </xf>
    <xf numFmtId="49" fontId="4" fillId="0" borderId="44"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36" xfId="0" applyNumberFormat="1" applyFont="1" applyBorder="1" applyAlignment="1">
      <alignment horizontal="left" wrapText="1"/>
    </xf>
    <xf numFmtId="0" fontId="6" fillId="0" borderId="45" xfId="0" applyFont="1" applyBorder="1" applyAlignment="1">
      <alignment horizontal="center" vertical="center" wrapText="1"/>
    </xf>
    <xf numFmtId="49" fontId="3" fillId="0" borderId="31" xfId="0" applyNumberFormat="1" applyFont="1" applyBorder="1" applyAlignment="1">
      <alignment horizontal="left"/>
    </xf>
    <xf numFmtId="49" fontId="3" fillId="0" borderId="30" xfId="0" applyNumberFormat="1" applyFont="1" applyBorder="1" applyAlignment="1">
      <alignment horizontal="left"/>
    </xf>
    <xf numFmtId="49" fontId="4" fillId="0" borderId="45" xfId="0" quotePrefix="1" applyNumberFormat="1" applyFont="1" applyBorder="1" applyAlignment="1">
      <alignment horizontal="left" vertical="center"/>
    </xf>
    <xf numFmtId="49" fontId="3" fillId="0" borderId="31" xfId="0" applyNumberFormat="1" applyFont="1" applyBorder="1" applyAlignment="1">
      <alignment horizontal="left" wrapText="1"/>
    </xf>
    <xf numFmtId="49" fontId="4" fillId="0" borderId="47" xfId="0" applyNumberFormat="1" applyFont="1" applyBorder="1" applyAlignment="1">
      <alignment horizontal="left"/>
    </xf>
    <xf numFmtId="49" fontId="3" fillId="0" borderId="47" xfId="0" applyNumberFormat="1" applyFont="1" applyBorder="1" applyAlignment="1">
      <alignment horizontal="left"/>
    </xf>
    <xf numFmtId="49" fontId="4" fillId="0" borderId="29" xfId="0" applyNumberFormat="1" applyFont="1" applyBorder="1" applyAlignment="1">
      <alignment horizontal="left" indent="2"/>
    </xf>
    <xf numFmtId="49" fontId="11" fillId="0" borderId="47" xfId="0" applyNumberFormat="1" applyFont="1" applyBorder="1" applyAlignment="1">
      <alignment horizontal="left" vertical="top"/>
    </xf>
    <xf numFmtId="49" fontId="5" fillId="0" borderId="23" xfId="0" applyNumberFormat="1" applyFont="1" applyBorder="1" applyAlignment="1">
      <alignment horizontal="left"/>
    </xf>
    <xf numFmtId="49" fontId="10" fillId="0" borderId="47" xfId="0" applyNumberFormat="1" applyFont="1" applyBorder="1"/>
    <xf numFmtId="49" fontId="4" fillId="0" borderId="47" xfId="0" applyNumberFormat="1" applyFont="1" applyBorder="1" applyAlignment="1">
      <alignment horizontal="left" indent="2"/>
    </xf>
    <xf numFmtId="49" fontId="4" fillId="0" borderId="9" xfId="0" applyNumberFormat="1" applyFont="1" applyBorder="1" applyAlignment="1">
      <alignment horizontal="left" indent="2"/>
    </xf>
    <xf numFmtId="49" fontId="4" fillId="0" borderId="17" xfId="0" applyNumberFormat="1" applyFont="1" applyBorder="1" applyAlignment="1">
      <alignment horizontal="left" indent="2"/>
    </xf>
    <xf numFmtId="49" fontId="5" fillId="0" borderId="29" xfId="0" applyNumberFormat="1" applyFont="1" applyBorder="1" applyAlignment="1">
      <alignment horizontal="left"/>
    </xf>
    <xf numFmtId="3" fontId="4" fillId="0" borderId="43" xfId="0" applyNumberFormat="1" applyFont="1" applyBorder="1"/>
    <xf numFmtId="0" fontId="0" fillId="0" borderId="0" xfId="0" applyProtection="1">
      <protection locked="0"/>
    </xf>
    <xf numFmtId="0" fontId="3" fillId="0" borderId="14" xfId="0" applyFont="1" applyBorder="1"/>
    <xf numFmtId="165" fontId="3" fillId="0" borderId="12"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40"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164" fontId="3" fillId="0" borderId="0" xfId="0" applyNumberFormat="1" applyFont="1" applyAlignment="1">
      <alignment horizontal="left"/>
    </xf>
    <xf numFmtId="0" fontId="3" fillId="0" borderId="0" xfId="6" applyFont="1"/>
    <xf numFmtId="49" fontId="3" fillId="0" borderId="0" xfId="6" applyNumberFormat="1" applyFont="1" applyAlignment="1">
      <alignment horizontal="left"/>
    </xf>
    <xf numFmtId="0" fontId="3" fillId="0" borderId="0" xfId="6" applyFont="1" applyAlignment="1">
      <alignment wrapText="1"/>
    </xf>
    <xf numFmtId="0" fontId="15" fillId="0" borderId="0" xfId="6" applyFont="1" applyAlignment="1">
      <alignment wrapText="1"/>
    </xf>
    <xf numFmtId="49" fontId="4" fillId="0" borderId="14" xfId="6" applyNumberFormat="1" applyFont="1" applyBorder="1" applyAlignment="1">
      <alignment horizontal="left"/>
    </xf>
    <xf numFmtId="0" fontId="4" fillId="0" borderId="15" xfId="6" applyFont="1" applyBorder="1"/>
    <xf numFmtId="167" fontId="3" fillId="0" borderId="6" xfId="4" applyNumberFormat="1" applyFont="1" applyBorder="1" applyProtection="1"/>
    <xf numFmtId="167" fontId="3" fillId="0" borderId="0" xfId="4" applyNumberFormat="1" applyFont="1" applyProtection="1"/>
    <xf numFmtId="167" fontId="3" fillId="0" borderId="7" xfId="4" applyNumberFormat="1" applyFont="1" applyBorder="1" applyProtection="1"/>
    <xf numFmtId="49" fontId="3" fillId="0" borderId="10" xfId="6" applyNumberFormat="1" applyFont="1" applyBorder="1" applyAlignment="1">
      <alignment horizontal="left"/>
    </xf>
    <xf numFmtId="0" fontId="3" fillId="0" borderId="11" xfId="6" applyFont="1" applyBorder="1"/>
    <xf numFmtId="167" fontId="3" fillId="2" borderId="16" xfId="4" applyNumberFormat="1" applyFont="1" applyFill="1" applyBorder="1" applyProtection="1">
      <protection locked="0"/>
    </xf>
    <xf numFmtId="167" fontId="3" fillId="2" borderId="15" xfId="4" applyNumberFormat="1" applyFont="1" applyFill="1" applyBorder="1" applyProtection="1">
      <protection locked="0"/>
    </xf>
    <xf numFmtId="167" fontId="3" fillId="2" borderId="14" xfId="4" applyNumberFormat="1" applyFont="1" applyFill="1" applyBorder="1" applyProtection="1">
      <protection locked="0"/>
    </xf>
    <xf numFmtId="0" fontId="16" fillId="0" borderId="0" xfId="6" applyFont="1"/>
    <xf numFmtId="0" fontId="3" fillId="0" borderId="14" xfId="6" applyFont="1" applyBorder="1"/>
    <xf numFmtId="167" fontId="3" fillId="2" borderId="11" xfId="4" applyNumberFormat="1" applyFont="1" applyFill="1" applyBorder="1" applyProtection="1">
      <protection locked="0"/>
    </xf>
    <xf numFmtId="167" fontId="3" fillId="2" borderId="10" xfId="4" applyNumberFormat="1" applyFont="1" applyFill="1" applyBorder="1" applyProtection="1">
      <protection locked="0"/>
    </xf>
    <xf numFmtId="167" fontId="3" fillId="2" borderId="12" xfId="4" applyNumberFormat="1" applyFont="1" applyFill="1" applyBorder="1" applyProtection="1">
      <protection locked="0"/>
    </xf>
    <xf numFmtId="0" fontId="3" fillId="0" borderId="10" xfId="6" applyFont="1" applyBorder="1"/>
    <xf numFmtId="49" fontId="3" fillId="0" borderId="14" xfId="6" applyNumberFormat="1" applyFont="1" applyBorder="1" applyAlignment="1">
      <alignment horizontal="left"/>
    </xf>
    <xf numFmtId="0" fontId="3" fillId="0" borderId="15" xfId="6" applyFont="1" applyBorder="1"/>
    <xf numFmtId="49" fontId="4" fillId="0" borderId="18" xfId="6" applyNumberFormat="1" applyFont="1" applyBorder="1" applyAlignment="1">
      <alignment horizontal="left"/>
    </xf>
    <xf numFmtId="0" fontId="4" fillId="0" borderId="19" xfId="6" applyFont="1" applyBorder="1"/>
    <xf numFmtId="49" fontId="4" fillId="0" borderId="40" xfId="6" applyNumberFormat="1" applyFont="1" applyBorder="1" applyAlignment="1">
      <alignment horizontal="left"/>
    </xf>
    <xf numFmtId="49" fontId="3" fillId="0" borderId="40" xfId="6" applyNumberFormat="1" applyFont="1" applyBorder="1" applyAlignment="1">
      <alignment horizontal="left"/>
    </xf>
    <xf numFmtId="0" fontId="4" fillId="0" borderId="22" xfId="6" applyFont="1" applyBorder="1"/>
    <xf numFmtId="49" fontId="4" fillId="0" borderId="0" xfId="6" applyNumberFormat="1" applyFont="1" applyAlignment="1">
      <alignment horizontal="left"/>
    </xf>
    <xf numFmtId="0" fontId="4" fillId="0" borderId="6" xfId="6" applyFont="1" applyBorder="1"/>
    <xf numFmtId="49" fontId="4" fillId="0" borderId="10" xfId="6" applyNumberFormat="1" applyFont="1" applyBorder="1" applyAlignment="1">
      <alignment horizontal="left"/>
    </xf>
    <xf numFmtId="49" fontId="3" fillId="0" borderId="14" xfId="6" applyNumberFormat="1" applyFont="1" applyBorder="1" applyAlignment="1">
      <alignment horizontal="right"/>
    </xf>
    <xf numFmtId="0" fontId="4" fillId="0" borderId="11" xfId="6" applyFont="1" applyBorder="1"/>
    <xf numFmtId="49" fontId="4" fillId="0" borderId="14" xfId="6" applyNumberFormat="1" applyFont="1" applyBorder="1"/>
    <xf numFmtId="167" fontId="3" fillId="0" borderId="16" xfId="4" applyNumberFormat="1" applyFont="1" applyBorder="1" applyProtection="1"/>
    <xf numFmtId="167" fontId="3" fillId="0" borderId="15" xfId="4" applyNumberFormat="1" applyFont="1" applyBorder="1" applyProtection="1"/>
    <xf numFmtId="167" fontId="3" fillId="0" borderId="14" xfId="4" applyNumberFormat="1" applyFont="1" applyBorder="1" applyProtection="1"/>
    <xf numFmtId="49" fontId="3" fillId="0" borderId="14" xfId="6" applyNumberFormat="1" applyFont="1" applyBorder="1"/>
    <xf numFmtId="49" fontId="3" fillId="0" borderId="10" xfId="6" applyNumberFormat="1" applyFont="1" applyBorder="1"/>
    <xf numFmtId="0" fontId="3" fillId="0" borderId="11" xfId="6" applyFont="1" applyBorder="1" applyAlignment="1">
      <alignment wrapText="1"/>
    </xf>
    <xf numFmtId="49" fontId="4" fillId="0" borderId="18" xfId="6" applyNumberFormat="1" applyFont="1" applyBorder="1"/>
    <xf numFmtId="49" fontId="5" fillId="0" borderId="18" xfId="6" applyNumberFormat="1" applyFont="1" applyBorder="1"/>
    <xf numFmtId="0" fontId="5" fillId="0" borderId="19" xfId="6" applyFont="1" applyBorder="1"/>
    <xf numFmtId="49" fontId="3" fillId="0" borderId="14" xfId="0" applyNumberFormat="1" applyFont="1" applyBorder="1"/>
    <xf numFmtId="167" fontId="3" fillId="0" borderId="11" xfId="4" applyNumberFormat="1" applyFont="1" applyBorder="1" applyProtection="1"/>
    <xf numFmtId="167" fontId="3" fillId="0" borderId="10" xfId="4" applyNumberFormat="1" applyFont="1" applyBorder="1" applyProtection="1"/>
    <xf numFmtId="167" fontId="3" fillId="0" borderId="12" xfId="4" applyNumberFormat="1" applyFont="1" applyBorder="1" applyProtection="1"/>
    <xf numFmtId="49" fontId="4" fillId="0" borderId="26" xfId="0" applyNumberFormat="1" applyFont="1" applyBorder="1"/>
    <xf numFmtId="0" fontId="4" fillId="0" borderId="27" xfId="0" applyFont="1" applyBorder="1"/>
    <xf numFmtId="49" fontId="4" fillId="0" borderId="0" xfId="0" applyNumberFormat="1" applyFont="1"/>
    <xf numFmtId="0" fontId="3" fillId="0" borderId="45" xfId="0" applyFont="1" applyBorder="1"/>
    <xf numFmtId="49" fontId="4" fillId="0" borderId="46" xfId="0" applyNumberFormat="1" applyFont="1" applyBorder="1"/>
    <xf numFmtId="49" fontId="5" fillId="0" borderId="18" xfId="0" applyNumberFormat="1" applyFont="1" applyBorder="1"/>
    <xf numFmtId="0" fontId="5" fillId="0" borderId="19" xfId="0" applyFont="1" applyBorder="1"/>
    <xf numFmtId="0" fontId="7" fillId="0" borderId="11" xfId="0" applyFont="1" applyBorder="1" applyAlignment="1">
      <alignment horizontal="center" vertical="center" wrapText="1"/>
    </xf>
    <xf numFmtId="49" fontId="4" fillId="0" borderId="13" xfId="0" applyNumberFormat="1" applyFont="1" applyBorder="1" applyAlignment="1">
      <alignment horizontal="left"/>
    </xf>
    <xf numFmtId="0" fontId="3" fillId="0" borderId="0" xfId="3" applyFont="1" applyAlignment="1">
      <alignment horizontal="left"/>
    </xf>
    <xf numFmtId="0" fontId="3" fillId="0" borderId="0" xfId="3" applyFont="1" applyAlignment="1">
      <alignment vertical="center"/>
    </xf>
    <xf numFmtId="0" fontId="19" fillId="0" borderId="0" xfId="3" applyFont="1"/>
    <xf numFmtId="0" fontId="3" fillId="0" borderId="0" xfId="3" applyFont="1" applyAlignment="1">
      <alignment vertical="center" wrapText="1"/>
    </xf>
    <xf numFmtId="49" fontId="3" fillId="0" borderId="0" xfId="3" applyNumberFormat="1" applyFont="1" applyAlignment="1">
      <alignment horizontal="left"/>
    </xf>
    <xf numFmtId="0" fontId="3" fillId="0" borderId="0" xfId="3" applyFont="1" applyAlignment="1">
      <alignment horizontal="center"/>
    </xf>
    <xf numFmtId="0" fontId="3" fillId="0" borderId="0" xfId="3" applyFont="1" applyAlignment="1">
      <alignment horizontal="center" vertical="center" wrapText="1"/>
    </xf>
    <xf numFmtId="0" fontId="19" fillId="0" borderId="0" xfId="3" applyFont="1" applyAlignment="1">
      <alignment vertical="center"/>
    </xf>
    <xf numFmtId="0" fontId="3" fillId="2" borderId="12" xfId="3" applyFont="1" applyFill="1" applyBorder="1" applyAlignment="1" applyProtection="1">
      <alignment vertical="center"/>
      <protection locked="0"/>
    </xf>
    <xf numFmtId="0" fontId="3" fillId="5" borderId="12" xfId="3" applyFont="1" applyFill="1" applyBorder="1" applyAlignment="1" applyProtection="1">
      <alignment horizontal="center" vertical="center"/>
      <protection locked="0"/>
    </xf>
    <xf numFmtId="0" fontId="3" fillId="2" borderId="12" xfId="3" applyFont="1" applyFill="1" applyBorder="1" applyAlignment="1" applyProtection="1">
      <alignment horizontal="center" vertical="center"/>
      <protection locked="0"/>
    </xf>
    <xf numFmtId="44" fontId="3" fillId="2" borderId="12" xfId="4" applyFont="1" applyFill="1" applyBorder="1" applyAlignment="1" applyProtection="1">
      <alignment vertical="center"/>
      <protection locked="0"/>
    </xf>
    <xf numFmtId="14" fontId="3" fillId="2" borderId="12" xfId="3" applyNumberFormat="1" applyFont="1" applyFill="1" applyBorder="1" applyAlignment="1" applyProtection="1">
      <alignment horizontal="center" vertical="center"/>
      <protection locked="0"/>
    </xf>
    <xf numFmtId="44" fontId="3" fillId="2" borderId="11" xfId="4" applyFont="1" applyFill="1" applyBorder="1" applyAlignment="1" applyProtection="1">
      <alignment vertical="center"/>
      <protection locked="0"/>
    </xf>
    <xf numFmtId="0" fontId="3" fillId="2" borderId="16" xfId="3" applyFont="1" applyFill="1" applyBorder="1" applyAlignment="1" applyProtection="1">
      <alignment vertical="center"/>
      <protection locked="0"/>
    </xf>
    <xf numFmtId="0" fontId="3" fillId="2" borderId="16" xfId="3" applyFont="1" applyFill="1" applyBorder="1" applyAlignment="1" applyProtection="1">
      <alignment horizontal="center" vertical="center"/>
      <protection locked="0"/>
    </xf>
    <xf numFmtId="44" fontId="3" fillId="2" borderId="16" xfId="4" applyFont="1" applyFill="1" applyBorder="1" applyAlignment="1" applyProtection="1">
      <alignment vertical="center"/>
      <protection locked="0"/>
    </xf>
    <xf numFmtId="14" fontId="3" fillId="2" borderId="16" xfId="3" applyNumberFormat="1" applyFont="1" applyFill="1" applyBorder="1" applyAlignment="1" applyProtection="1">
      <alignment horizontal="center" vertical="center"/>
      <protection locked="0"/>
    </xf>
    <xf numFmtId="0" fontId="3" fillId="5" borderId="16" xfId="3" applyFont="1" applyFill="1" applyBorder="1" applyAlignment="1" applyProtection="1">
      <alignment horizontal="center" vertical="center"/>
      <protection locked="0"/>
    </xf>
    <xf numFmtId="44" fontId="3" fillId="2" borderId="15" xfId="4" applyFont="1" applyFill="1" applyBorder="1" applyAlignment="1" applyProtection="1">
      <alignment vertical="center"/>
      <protection locked="0"/>
    </xf>
    <xf numFmtId="0" fontId="3" fillId="2" borderId="52" xfId="3" applyFont="1" applyFill="1" applyBorder="1" applyAlignment="1" applyProtection="1">
      <alignment vertical="center"/>
      <protection locked="0"/>
    </xf>
    <xf numFmtId="0" fontId="3" fillId="5" borderId="25" xfId="3" applyFont="1" applyFill="1" applyBorder="1" applyAlignment="1" applyProtection="1">
      <alignment horizontal="center" vertical="center"/>
      <protection locked="0"/>
    </xf>
    <xf numFmtId="0" fontId="3" fillId="2" borderId="52" xfId="3" applyFont="1" applyFill="1" applyBorder="1" applyAlignment="1" applyProtection="1">
      <alignment horizontal="center" vertical="center"/>
      <protection locked="0"/>
    </xf>
    <xf numFmtId="44" fontId="3" fillId="2" borderId="52" xfId="4" applyFont="1" applyFill="1" applyBorder="1" applyAlignment="1" applyProtection="1">
      <alignment vertical="center"/>
      <protection locked="0"/>
    </xf>
    <xf numFmtId="14" fontId="3" fillId="2" borderId="52" xfId="3" applyNumberFormat="1" applyFont="1" applyFill="1" applyBorder="1" applyAlignment="1" applyProtection="1">
      <alignment horizontal="center" vertical="center"/>
      <protection locked="0"/>
    </xf>
    <xf numFmtId="44" fontId="3" fillId="2" borderId="19" xfId="4" applyFont="1" applyFill="1" applyBorder="1" applyAlignment="1" applyProtection="1">
      <alignment vertical="center"/>
      <protection locked="0"/>
    </xf>
    <xf numFmtId="0" fontId="4" fillId="0" borderId="0" xfId="3" applyFont="1"/>
    <xf numFmtId="43" fontId="21" fillId="0" borderId="0" xfId="7" applyFont="1" applyBorder="1" applyAlignment="1" applyProtection="1">
      <alignment horizontal="center"/>
    </xf>
    <xf numFmtId="0" fontId="18" fillId="0" borderId="0" xfId="3" applyFont="1" applyAlignment="1">
      <alignment horizontal="right"/>
    </xf>
    <xf numFmtId="10" fontId="3" fillId="2" borderId="9" xfId="8" applyNumberFormat="1" applyFont="1" applyFill="1" applyBorder="1" applyAlignment="1" applyProtection="1">
      <alignment horizontal="center" vertical="center"/>
      <protection locked="0"/>
    </xf>
    <xf numFmtId="10" fontId="3" fillId="2" borderId="13" xfId="8" applyNumberFormat="1" applyFont="1" applyFill="1" applyBorder="1" applyAlignment="1" applyProtection="1">
      <alignment horizontal="center" vertical="center"/>
      <protection locked="0"/>
    </xf>
    <xf numFmtId="10" fontId="3" fillId="2" borderId="17" xfId="8" applyNumberFormat="1" applyFont="1" applyFill="1" applyBorder="1" applyAlignment="1" applyProtection="1">
      <alignment horizontal="center" vertical="center"/>
      <protection locked="0"/>
    </xf>
    <xf numFmtId="44" fontId="3" fillId="2" borderId="25" xfId="4" applyFont="1" applyFill="1" applyBorder="1" applyAlignment="1" applyProtection="1">
      <alignment vertical="center"/>
      <protection locked="0"/>
    </xf>
    <xf numFmtId="0" fontId="4" fillId="0" borderId="0" xfId="3" applyFont="1" applyAlignment="1">
      <alignment horizontal="right" vertical="center"/>
    </xf>
    <xf numFmtId="44" fontId="4" fillId="0" borderId="0" xfId="4" applyFont="1" applyFill="1" applyBorder="1" applyAlignment="1" applyProtection="1">
      <alignment vertical="center"/>
    </xf>
    <xf numFmtId="167" fontId="3" fillId="2" borderId="11" xfId="2" applyNumberFormat="1" applyFont="1" applyFill="1" applyBorder="1" applyProtection="1">
      <protection locked="0"/>
    </xf>
    <xf numFmtId="167" fontId="3" fillId="0" borderId="11" xfId="2" applyNumberFormat="1" applyFont="1" applyBorder="1"/>
    <xf numFmtId="167" fontId="4" fillId="0" borderId="15" xfId="2" applyNumberFormat="1" applyFont="1" applyBorder="1"/>
    <xf numFmtId="167" fontId="3" fillId="0" borderId="6" xfId="2" applyNumberFormat="1" applyFont="1" applyBorder="1"/>
    <xf numFmtId="167" fontId="3" fillId="0" borderId="16" xfId="2" applyNumberFormat="1" applyFont="1" applyBorder="1"/>
    <xf numFmtId="167" fontId="3" fillId="0" borderId="15" xfId="2" applyNumberFormat="1" applyFont="1" applyBorder="1"/>
    <xf numFmtId="167" fontId="3" fillId="0" borderId="40" xfId="2" applyNumberFormat="1" applyFont="1" applyBorder="1"/>
    <xf numFmtId="167" fontId="4" fillId="0" borderId="6" xfId="2" applyNumberFormat="1" applyFont="1" applyBorder="1"/>
    <xf numFmtId="167" fontId="3" fillId="0" borderId="0" xfId="2" applyNumberFormat="1" applyFont="1"/>
    <xf numFmtId="167" fontId="3" fillId="0" borderId="6" xfId="2" applyNumberFormat="1" applyFont="1" applyBorder="1" applyAlignment="1">
      <alignment horizontal="center" wrapText="1"/>
    </xf>
    <xf numFmtId="167" fontId="3" fillId="0" borderId="46" xfId="2" applyNumberFormat="1" applyFont="1" applyBorder="1" applyAlignment="1">
      <alignment horizontal="center" wrapText="1"/>
    </xf>
    <xf numFmtId="167" fontId="3" fillId="0" borderId="35" xfId="2" applyNumberFormat="1" applyFont="1" applyBorder="1" applyAlignment="1">
      <alignment horizontal="center" wrapText="1"/>
    </xf>
    <xf numFmtId="167" fontId="3" fillId="2" borderId="38" xfId="2" applyNumberFormat="1" applyFont="1" applyFill="1" applyBorder="1" applyProtection="1">
      <protection locked="0"/>
    </xf>
    <xf numFmtId="167" fontId="3" fillId="0" borderId="27" xfId="2" applyNumberFormat="1" applyFont="1" applyBorder="1"/>
    <xf numFmtId="167" fontId="3" fillId="0" borderId="37" xfId="2" applyNumberFormat="1" applyFont="1" applyBorder="1"/>
    <xf numFmtId="167" fontId="4" fillId="0" borderId="48" xfId="2" applyNumberFormat="1" applyFont="1" applyBorder="1"/>
    <xf numFmtId="167" fontId="3" fillId="0" borderId="11" xfId="2" applyNumberFormat="1" applyFont="1" applyBorder="1" applyAlignment="1">
      <alignment horizontal="center" wrapText="1"/>
    </xf>
    <xf numFmtId="167" fontId="3" fillId="0" borderId="38" xfId="2" applyNumberFormat="1" applyFont="1" applyBorder="1" applyAlignment="1">
      <alignment horizontal="center" wrapText="1"/>
    </xf>
    <xf numFmtId="167" fontId="4" fillId="0" borderId="49" xfId="2" applyNumberFormat="1" applyFont="1" applyBorder="1"/>
    <xf numFmtId="167" fontId="4" fillId="0" borderId="8" xfId="2" applyNumberFormat="1" applyFont="1" applyBorder="1"/>
    <xf numFmtId="167" fontId="3" fillId="2" borderId="49" xfId="2" applyNumberFormat="1" applyFont="1" applyFill="1" applyBorder="1" applyProtection="1">
      <protection locked="0"/>
    </xf>
    <xf numFmtId="167" fontId="3" fillId="0" borderId="49" xfId="2" applyNumberFormat="1" applyFont="1" applyBorder="1"/>
    <xf numFmtId="167" fontId="3" fillId="0" borderId="8" xfId="2" applyNumberFormat="1" applyFont="1" applyBorder="1"/>
    <xf numFmtId="167" fontId="5" fillId="0" borderId="19" xfId="2" applyNumberFormat="1" applyFont="1" applyBorder="1"/>
    <xf numFmtId="167" fontId="3" fillId="3" borderId="43" xfId="2" applyNumberFormat="1" applyFont="1" applyFill="1" applyBorder="1" applyAlignment="1">
      <alignment horizontal="center" wrapText="1"/>
    </xf>
    <xf numFmtId="167" fontId="3" fillId="2" borderId="43" xfId="2" applyNumberFormat="1" applyFont="1" applyFill="1" applyBorder="1" applyAlignment="1" applyProtection="1">
      <alignment horizontal="right" wrapText="1"/>
      <protection locked="0"/>
    </xf>
    <xf numFmtId="167" fontId="3" fillId="0" borderId="11" xfId="2" applyNumberFormat="1" applyFont="1" applyBorder="1" applyProtection="1">
      <protection locked="0"/>
    </xf>
    <xf numFmtId="167" fontId="3" fillId="0" borderId="39" xfId="2" applyNumberFormat="1" applyFont="1" applyBorder="1"/>
    <xf numFmtId="0" fontId="3" fillId="0" borderId="0" xfId="3" applyFont="1" applyAlignment="1">
      <alignment horizontal="left" indent="1"/>
    </xf>
    <xf numFmtId="0" fontId="0" fillId="0" borderId="0" xfId="0" applyAlignment="1" applyProtection="1">
      <alignment horizontal="left" indent="1"/>
      <protection locked="0"/>
    </xf>
    <xf numFmtId="0" fontId="22" fillId="0" borderId="0" xfId="0" applyFont="1" applyAlignment="1">
      <alignment horizontal="center"/>
    </xf>
    <xf numFmtId="0" fontId="8" fillId="0" borderId="0" xfId="0" applyFont="1" applyAlignment="1">
      <alignment horizontal="right" indent="2"/>
    </xf>
    <xf numFmtId="0" fontId="23" fillId="0" borderId="0" xfId="0" applyFont="1" applyAlignment="1">
      <alignment horizontal="right" wrapText="1"/>
    </xf>
    <xf numFmtId="0" fontId="2" fillId="0" borderId="10" xfId="0" applyFont="1" applyBorder="1" applyAlignment="1">
      <alignment horizontal="center" wrapText="1"/>
    </xf>
    <xf numFmtId="0" fontId="2" fillId="0" borderId="10" xfId="0" applyFont="1" applyBorder="1" applyAlignment="1">
      <alignment horizontal="left" wrapText="1"/>
    </xf>
    <xf numFmtId="0" fontId="0" fillId="0" borderId="1" xfId="0" applyBorder="1" applyAlignment="1">
      <alignment horizontal="center" wrapText="1"/>
    </xf>
    <xf numFmtId="0" fontId="12" fillId="0" borderId="14" xfId="0" applyFont="1" applyBorder="1" applyAlignment="1">
      <alignment horizontal="left" wrapText="1"/>
    </xf>
    <xf numFmtId="167" fontId="0" fillId="0" borderId="16" xfId="2" applyNumberFormat="1" applyFont="1" applyFill="1" applyBorder="1" applyAlignment="1">
      <alignment horizontal="right" wrapText="1"/>
    </xf>
    <xf numFmtId="0" fontId="0" fillId="0" borderId="5" xfId="0" applyBorder="1" applyAlignment="1">
      <alignment horizontal="center"/>
    </xf>
    <xf numFmtId="0" fontId="24" fillId="0" borderId="0" xfId="0" applyFont="1" applyAlignment="1">
      <alignment horizontal="left"/>
    </xf>
    <xf numFmtId="167" fontId="0" fillId="0" borderId="7" xfId="2" applyNumberFormat="1" applyFont="1" applyBorder="1"/>
    <xf numFmtId="167" fontId="0" fillId="0" borderId="0" xfId="2" applyNumberFormat="1" applyFont="1" applyBorder="1" applyAlignment="1">
      <alignment horizontal="left" indent="1"/>
    </xf>
    <xf numFmtId="167" fontId="0" fillId="0" borderId="10" xfId="2" applyNumberFormat="1" applyFont="1" applyBorder="1" applyAlignment="1">
      <alignment horizontal="left" indent="1"/>
    </xf>
    <xf numFmtId="167" fontId="0" fillId="0" borderId="12" xfId="2" applyNumberFormat="1" applyFont="1" applyBorder="1"/>
    <xf numFmtId="167" fontId="0" fillId="0" borderId="0" xfId="2" applyNumberFormat="1" applyFont="1" applyBorder="1" applyAlignment="1">
      <alignment horizontal="right" indent="1"/>
    </xf>
    <xf numFmtId="167" fontId="0" fillId="0" borderId="24" xfId="2" applyNumberFormat="1" applyFont="1" applyBorder="1" applyAlignment="1">
      <alignment horizontal="right" indent="1"/>
    </xf>
    <xf numFmtId="167" fontId="0" fillId="0" borderId="52" xfId="2" applyNumberFormat="1" applyFont="1" applyBorder="1"/>
    <xf numFmtId="167" fontId="0" fillId="0" borderId="10" xfId="2" applyNumberFormat="1" applyFont="1" applyBorder="1" applyAlignment="1">
      <alignment horizontal="right"/>
    </xf>
    <xf numFmtId="167" fontId="1" fillId="0" borderId="12" xfId="2" applyNumberFormat="1" applyFont="1" applyBorder="1"/>
    <xf numFmtId="0" fontId="0" fillId="0" borderId="1" xfId="0" applyBorder="1" applyAlignment="1">
      <alignment horizontal="center"/>
    </xf>
    <xf numFmtId="167" fontId="23" fillId="0" borderId="2" xfId="2" applyNumberFormat="1" applyFont="1" applyBorder="1" applyAlignment="1">
      <alignment horizontal="right"/>
    </xf>
    <xf numFmtId="167" fontId="23" fillId="0" borderId="4" xfId="2" applyNumberFormat="1" applyFont="1" applyBorder="1"/>
    <xf numFmtId="0" fontId="0" fillId="0" borderId="0" xfId="0" applyAlignment="1">
      <alignment horizontal="left" indent="1"/>
    </xf>
    <xf numFmtId="0" fontId="0" fillId="0" borderId="10" xfId="0" applyBorder="1" applyAlignment="1">
      <alignment horizontal="left" indent="1"/>
    </xf>
    <xf numFmtId="167" fontId="0" fillId="0" borderId="21" xfId="2" applyNumberFormat="1" applyFont="1" applyBorder="1" applyAlignment="1">
      <alignment horizontal="right" indent="1"/>
    </xf>
    <xf numFmtId="0" fontId="2" fillId="0" borderId="13" xfId="0" applyFont="1" applyBorder="1" applyAlignment="1">
      <alignment horizontal="center"/>
    </xf>
    <xf numFmtId="0" fontId="12" fillId="0" borderId="10" xfId="0" applyFont="1" applyBorder="1" applyAlignment="1">
      <alignment horizontal="left"/>
    </xf>
    <xf numFmtId="167" fontId="2" fillId="0" borderId="16" xfId="2" applyNumberFormat="1" applyFont="1" applyBorder="1"/>
    <xf numFmtId="167" fontId="23" fillId="0" borderId="0" xfId="2" applyNumberFormat="1" applyFont="1" applyAlignment="1">
      <alignment horizontal="right"/>
    </xf>
    <xf numFmtId="167" fontId="23" fillId="0" borderId="0" xfId="2" applyNumberFormat="1" applyFont="1" applyBorder="1" applyAlignment="1">
      <alignment horizontal="right"/>
    </xf>
    <xf numFmtId="0" fontId="2" fillId="0" borderId="0" xfId="0" applyFont="1" applyAlignment="1">
      <alignment horizontal="center"/>
    </xf>
    <xf numFmtId="0" fontId="12" fillId="0" borderId="0" xfId="0" applyFont="1" applyAlignment="1">
      <alignment horizontal="left"/>
    </xf>
    <xf numFmtId="167" fontId="2" fillId="0" borderId="4" xfId="2" applyNumberFormat="1" applyFont="1" applyBorder="1"/>
    <xf numFmtId="168" fontId="0" fillId="0" borderId="5" xfId="0" applyNumberFormat="1" applyBorder="1" applyAlignment="1" applyProtection="1">
      <alignment horizontal="center"/>
      <protection locked="0"/>
    </xf>
    <xf numFmtId="0" fontId="25" fillId="0" borderId="5" xfId="0" applyFont="1" applyBorder="1" applyAlignment="1">
      <alignment horizontal="center"/>
    </xf>
    <xf numFmtId="0" fontId="22" fillId="0" borderId="0" xfId="0" applyFont="1"/>
    <xf numFmtId="0" fontId="12" fillId="0" borderId="0" xfId="0" applyFont="1" applyAlignment="1">
      <alignment horizontal="right" wrapText="1"/>
    </xf>
    <xf numFmtId="0" fontId="27" fillId="6" borderId="53" xfId="0" applyFont="1" applyFill="1" applyBorder="1" applyAlignment="1">
      <alignment horizontal="center" vertical="top" wrapText="1"/>
    </xf>
    <xf numFmtId="0" fontId="0" fillId="0" borderId="54" xfId="0" applyBorder="1" applyAlignment="1">
      <alignment horizontal="left" vertical="top" wrapText="1"/>
    </xf>
    <xf numFmtId="0" fontId="0" fillId="0" borderId="0" xfId="0" applyAlignment="1">
      <alignment vertical="top" wrapText="1"/>
    </xf>
    <xf numFmtId="0" fontId="28" fillId="6" borderId="53" xfId="0" applyFont="1" applyFill="1" applyBorder="1" applyAlignment="1">
      <alignment horizontal="center" vertical="top" wrapText="1"/>
    </xf>
    <xf numFmtId="0" fontId="29" fillId="0" borderId="55" xfId="0" applyFont="1" applyBorder="1" applyAlignment="1">
      <alignment horizontal="left" vertical="top" wrapText="1"/>
    </xf>
    <xf numFmtId="0" fontId="29" fillId="0" borderId="55" xfId="0" applyFont="1" applyBorder="1" applyAlignment="1">
      <alignment horizontal="left" vertical="top" wrapText="1" indent="2"/>
    </xf>
    <xf numFmtId="0" fontId="31" fillId="0" borderId="55" xfId="0" applyFont="1" applyBorder="1" applyAlignment="1">
      <alignment horizontal="left" vertical="top" wrapText="1" indent="2"/>
    </xf>
    <xf numFmtId="0" fontId="29" fillId="0" borderId="54" xfId="0" applyFont="1" applyBorder="1" applyAlignment="1">
      <alignment horizontal="left" vertical="top" wrapText="1" indent="2"/>
    </xf>
    <xf numFmtId="0" fontId="0" fillId="0" borderId="0" xfId="0" applyAlignment="1">
      <alignment horizontal="left" vertical="top" wrapText="1"/>
    </xf>
    <xf numFmtId="0" fontId="2" fillId="7" borderId="55" xfId="0" applyFont="1" applyFill="1" applyBorder="1" applyAlignment="1">
      <alignment horizontal="left" vertical="top" wrapText="1"/>
    </xf>
    <xf numFmtId="0" fontId="0" fillId="0" borderId="55" xfId="0" applyBorder="1" applyAlignment="1">
      <alignment horizontal="left" vertical="top" wrapText="1"/>
    </xf>
    <xf numFmtId="0" fontId="0" fillId="0" borderId="55" xfId="0" applyBorder="1" applyAlignment="1">
      <alignment vertical="top" wrapText="1"/>
    </xf>
    <xf numFmtId="0" fontId="0" fillId="0" borderId="55" xfId="0" applyBorder="1" applyAlignment="1">
      <alignment horizontal="left" vertical="top" wrapText="1" indent="2"/>
    </xf>
    <xf numFmtId="0" fontId="26" fillId="0" borderId="0" xfId="9" applyBorder="1" applyAlignment="1">
      <alignment horizontal="left" vertical="top" wrapText="1" indent="1"/>
    </xf>
    <xf numFmtId="0" fontId="26" fillId="0" borderId="0" xfId="10" applyFont="1" applyFill="1" applyBorder="1" applyAlignment="1" applyProtection="1">
      <alignment horizontal="left" vertical="top" wrapText="1" indent="1"/>
    </xf>
    <xf numFmtId="168" fontId="23" fillId="0" borderId="50" xfId="5" applyNumberFormat="1" applyFont="1" applyFill="1" applyBorder="1"/>
    <xf numFmtId="168" fontId="23" fillId="0" borderId="16" xfId="5" applyNumberFormat="1" applyFont="1" applyFill="1" applyBorder="1"/>
    <xf numFmtId="168" fontId="23" fillId="0" borderId="51" xfId="5" applyNumberFormat="1" applyFont="1" applyFill="1" applyBorder="1"/>
    <xf numFmtId="167" fontId="23" fillId="0" borderId="50" xfId="2" applyNumberFormat="1" applyFont="1" applyFill="1" applyBorder="1"/>
    <xf numFmtId="167" fontId="23" fillId="0" borderId="16" xfId="2" applyNumberFormat="1" applyFont="1" applyFill="1" applyBorder="1"/>
    <xf numFmtId="167" fontId="23" fillId="0" borderId="51" xfId="2" applyNumberFormat="1" applyFont="1" applyFill="1" applyBorder="1"/>
    <xf numFmtId="166" fontId="23" fillId="0" borderId="50" xfId="1" applyNumberFormat="1" applyFont="1" applyFill="1" applyBorder="1"/>
    <xf numFmtId="166" fontId="23" fillId="0" borderId="16" xfId="1" applyNumberFormat="1" applyFont="1" applyFill="1" applyBorder="1"/>
    <xf numFmtId="166" fontId="23" fillId="0" borderId="51" xfId="1" applyNumberFormat="1" applyFont="1" applyFill="1" applyBorder="1"/>
    <xf numFmtId="0" fontId="23" fillId="0" borderId="32" xfId="0" applyFont="1" applyBorder="1"/>
    <xf numFmtId="168" fontId="23" fillId="0" borderId="28" xfId="5" applyNumberFormat="1" applyFont="1" applyFill="1" applyBorder="1"/>
    <xf numFmtId="168" fontId="23" fillId="0" borderId="33" xfId="5" applyNumberFormat="1" applyFont="1" applyFill="1" applyBorder="1"/>
    <xf numFmtId="166" fontId="0" fillId="0" borderId="12" xfId="1" applyNumberFormat="1" applyFont="1" applyFill="1" applyBorder="1"/>
    <xf numFmtId="167" fontId="0" fillId="0" borderId="7" xfId="2" applyNumberFormat="1" applyFont="1" applyFill="1" applyBorder="1" applyAlignment="1">
      <alignment horizontal="center"/>
    </xf>
    <xf numFmtId="167" fontId="4" fillId="8" borderId="19" xfId="4" applyNumberFormat="1" applyFont="1" applyFill="1" applyBorder="1" applyProtection="1"/>
    <xf numFmtId="167" fontId="4" fillId="8" borderId="18" xfId="4" applyNumberFormat="1" applyFont="1" applyFill="1" applyBorder="1" applyProtection="1"/>
    <xf numFmtId="167" fontId="3" fillId="8" borderId="16" xfId="4" applyNumberFormat="1" applyFont="1" applyFill="1" applyBorder="1" applyProtection="1">
      <protection locked="0"/>
    </xf>
    <xf numFmtId="167" fontId="5" fillId="8" borderId="19" xfId="4" applyNumberFormat="1" applyFont="1" applyFill="1" applyBorder="1" applyProtection="1"/>
    <xf numFmtId="167" fontId="5" fillId="8" borderId="18" xfId="4" applyNumberFormat="1" applyFont="1" applyFill="1" applyBorder="1" applyProtection="1"/>
    <xf numFmtId="167" fontId="4" fillId="8" borderId="27" xfId="4" applyNumberFormat="1" applyFont="1" applyFill="1" applyBorder="1" applyProtection="1"/>
    <xf numFmtId="167" fontId="4" fillId="8" borderId="26" xfId="4" applyNumberFormat="1" applyFont="1" applyFill="1" applyBorder="1" applyProtection="1"/>
    <xf numFmtId="167" fontId="4" fillId="8" borderId="28" xfId="4" applyNumberFormat="1" applyFont="1" applyFill="1" applyBorder="1" applyProtection="1"/>
    <xf numFmtId="49" fontId="4" fillId="8" borderId="2" xfId="6" applyNumberFormat="1" applyFont="1" applyFill="1" applyBorder="1" applyAlignment="1">
      <alignment horizontal="left"/>
    </xf>
    <xf numFmtId="0" fontId="4" fillId="8" borderId="3" xfId="6" applyFont="1" applyFill="1" applyBorder="1"/>
    <xf numFmtId="164" fontId="4" fillId="8" borderId="4" xfId="6" applyNumberFormat="1" applyFont="1" applyFill="1" applyBorder="1" applyAlignment="1">
      <alignment horizontal="center"/>
    </xf>
    <xf numFmtId="164" fontId="4" fillId="8" borderId="3" xfId="6" applyNumberFormat="1" applyFont="1" applyFill="1" applyBorder="1" applyAlignment="1">
      <alignment horizontal="center"/>
    </xf>
    <xf numFmtId="164" fontId="4" fillId="8" borderId="1" xfId="6" applyNumberFormat="1" applyFont="1" applyFill="1" applyBorder="1" applyAlignment="1">
      <alignment horizontal="center"/>
    </xf>
    <xf numFmtId="164" fontId="4" fillId="8" borderId="2" xfId="6" applyNumberFormat="1" applyFont="1" applyFill="1" applyBorder="1" applyAlignment="1">
      <alignment horizontal="center"/>
    </xf>
    <xf numFmtId="49" fontId="4" fillId="8" borderId="0" xfId="6" applyNumberFormat="1" applyFont="1" applyFill="1" applyAlignment="1">
      <alignment horizontal="left" wrapText="1"/>
    </xf>
    <xf numFmtId="0" fontId="5" fillId="8" borderId="0" xfId="6" applyFont="1" applyFill="1" applyAlignment="1">
      <alignment horizontal="center" vertical="center" wrapText="1"/>
    </xf>
    <xf numFmtId="0" fontId="5" fillId="8" borderId="6" xfId="6" applyFont="1" applyFill="1" applyBorder="1" applyAlignment="1">
      <alignment horizontal="center" vertical="center" wrapText="1"/>
    </xf>
    <xf numFmtId="0" fontId="4" fillId="8" borderId="6" xfId="6" applyFont="1" applyFill="1" applyBorder="1" applyAlignment="1">
      <alignment horizontal="center" wrapText="1"/>
    </xf>
    <xf numFmtId="0" fontId="4" fillId="8" borderId="0" xfId="6" applyFont="1" applyFill="1" applyAlignment="1">
      <alignment horizontal="center" wrapText="1"/>
    </xf>
    <xf numFmtId="0" fontId="4" fillId="8" borderId="7" xfId="6" applyFont="1" applyFill="1" applyBorder="1" applyAlignment="1">
      <alignment horizontal="center" wrapText="1"/>
    </xf>
    <xf numFmtId="49" fontId="4" fillId="8" borderId="10" xfId="6" applyNumberFormat="1" applyFont="1" applyFill="1" applyBorder="1" applyAlignment="1">
      <alignment horizontal="left" wrapText="1"/>
    </xf>
    <xf numFmtId="0" fontId="5" fillId="8" borderId="10" xfId="6" applyFont="1" applyFill="1" applyBorder="1" applyAlignment="1">
      <alignment horizontal="center" vertical="center" wrapText="1"/>
    </xf>
    <xf numFmtId="0" fontId="5" fillId="8" borderId="6" xfId="6" applyFont="1" applyFill="1" applyBorder="1" applyAlignment="1">
      <alignment horizontal="left" vertical="center" wrapText="1"/>
    </xf>
    <xf numFmtId="165" fontId="4" fillId="8" borderId="11" xfId="6" applyNumberFormat="1" applyFont="1" applyFill="1" applyBorder="1" applyAlignment="1">
      <alignment horizontal="center" wrapText="1"/>
    </xf>
    <xf numFmtId="0" fontId="4" fillId="8" borderId="7" xfId="3" applyFont="1" applyFill="1" applyBorder="1" applyAlignment="1">
      <alignment horizontal="center" vertical="center" wrapText="1"/>
    </xf>
    <xf numFmtId="0" fontId="4" fillId="8" borderId="5" xfId="3" applyFont="1" applyFill="1" applyBorder="1" applyAlignment="1">
      <alignment horizontal="center" vertical="center" wrapText="1"/>
    </xf>
    <xf numFmtId="0" fontId="4" fillId="8" borderId="0" xfId="3" applyFont="1" applyFill="1" applyAlignment="1">
      <alignment horizontal="center" vertical="center" wrapText="1"/>
    </xf>
    <xf numFmtId="165" fontId="4" fillId="8" borderId="12" xfId="3" applyNumberFormat="1" applyFont="1" applyFill="1" applyBorder="1" applyAlignment="1">
      <alignment horizontal="center" vertical="center" wrapText="1"/>
    </xf>
    <xf numFmtId="165" fontId="4" fillId="8" borderId="10" xfId="3" applyNumberFormat="1" applyFont="1" applyFill="1" applyBorder="1" applyAlignment="1">
      <alignment horizontal="center" vertical="center" wrapText="1"/>
    </xf>
    <xf numFmtId="165" fontId="4" fillId="8" borderId="9" xfId="3" applyNumberFormat="1" applyFont="1" applyFill="1" applyBorder="1" applyAlignment="1">
      <alignment horizontal="center" vertical="center" wrapText="1"/>
    </xf>
    <xf numFmtId="0" fontId="3" fillId="8" borderId="16" xfId="3" applyFont="1" applyFill="1" applyBorder="1" applyAlignment="1">
      <alignment horizontal="center" vertical="center"/>
    </xf>
    <xf numFmtId="0" fontId="3" fillId="8" borderId="12" xfId="3" applyFont="1" applyFill="1" applyBorder="1" applyAlignment="1">
      <alignment horizontal="center" vertical="center"/>
    </xf>
    <xf numFmtId="0" fontId="3" fillId="8" borderId="25" xfId="3" applyFont="1" applyFill="1" applyBorder="1" applyAlignment="1">
      <alignment horizontal="center" vertical="center"/>
    </xf>
    <xf numFmtId="167" fontId="4" fillId="8" borderId="0" xfId="4" applyNumberFormat="1" applyFont="1" applyFill="1" applyBorder="1" applyAlignment="1" applyProtection="1">
      <alignment vertical="center"/>
    </xf>
    <xf numFmtId="167" fontId="4" fillId="8" borderId="12" xfId="4" applyNumberFormat="1" applyFont="1" applyFill="1" applyBorder="1" applyAlignment="1" applyProtection="1">
      <alignment vertical="center"/>
    </xf>
    <xf numFmtId="0" fontId="4" fillId="8" borderId="14" xfId="3" applyFont="1" applyFill="1" applyBorder="1" applyAlignment="1">
      <alignment vertical="center"/>
    </xf>
    <xf numFmtId="167" fontId="2" fillId="0" borderId="34" xfId="2" applyNumberFormat="1" applyFont="1" applyFill="1" applyBorder="1" applyAlignment="1">
      <alignment horizontal="center"/>
    </xf>
    <xf numFmtId="167" fontId="2" fillId="0" borderId="45" xfId="2" applyNumberFormat="1" applyFont="1" applyFill="1" applyBorder="1" applyAlignment="1">
      <alignment horizontal="center"/>
    </xf>
    <xf numFmtId="167" fontId="2" fillId="0" borderId="35" xfId="2" applyNumberFormat="1" applyFont="1" applyFill="1" applyBorder="1" applyAlignment="1">
      <alignment horizontal="center"/>
    </xf>
    <xf numFmtId="0" fontId="12" fillId="2" borderId="0" xfId="0" applyFont="1" applyFill="1" applyAlignment="1" applyProtection="1">
      <alignment horizontal="left"/>
      <protection locked="0"/>
    </xf>
    <xf numFmtId="0" fontId="9" fillId="0" borderId="13"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49" fontId="14" fillId="0" borderId="0" xfId="6" applyNumberFormat="1" applyFont="1" applyAlignment="1">
      <alignment horizontal="center"/>
    </xf>
    <xf numFmtId="0" fontId="3" fillId="4" borderId="0" xfId="6" applyFont="1" applyFill="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4" fillId="8" borderId="4" xfId="3" applyFont="1" applyFill="1" applyBorder="1" applyAlignment="1">
      <alignment horizontal="center" vertical="center" wrapText="1"/>
    </xf>
    <xf numFmtId="0" fontId="4" fillId="8" borderId="7" xfId="3" applyFont="1" applyFill="1" applyBorder="1" applyAlignment="1">
      <alignment horizontal="center" vertical="center" wrapText="1"/>
    </xf>
    <xf numFmtId="0" fontId="4" fillId="8" borderId="12" xfId="3" applyFont="1" applyFill="1" applyBorder="1" applyAlignment="1">
      <alignment horizontal="center" vertical="center" wrapText="1"/>
    </xf>
    <xf numFmtId="0" fontId="4" fillId="8" borderId="5" xfId="3" applyFont="1" applyFill="1" applyBorder="1" applyAlignment="1">
      <alignment horizontal="center" vertical="center" wrapText="1"/>
    </xf>
    <xf numFmtId="0" fontId="4" fillId="8" borderId="9" xfId="3" applyFont="1" applyFill="1" applyBorder="1" applyAlignment="1">
      <alignment horizontal="center" vertical="center" wrapText="1"/>
    </xf>
    <xf numFmtId="0" fontId="5" fillId="8" borderId="13" xfId="3" applyFont="1" applyFill="1" applyBorder="1" applyAlignment="1">
      <alignment horizontal="center" vertical="center" wrapText="1"/>
    </xf>
    <xf numFmtId="0" fontId="5" fillId="8" borderId="14" xfId="3" applyFont="1" applyFill="1" applyBorder="1" applyAlignment="1">
      <alignment horizontal="center" vertical="center" wrapText="1"/>
    </xf>
    <xf numFmtId="0" fontId="5" fillId="8" borderId="15" xfId="3" applyFont="1" applyFill="1" applyBorder="1" applyAlignment="1">
      <alignment horizontal="center" vertical="center" wrapText="1"/>
    </xf>
    <xf numFmtId="0" fontId="14" fillId="0" borderId="0" xfId="3" applyFont="1" applyAlignment="1">
      <alignment horizontal="center"/>
    </xf>
    <xf numFmtId="0" fontId="4" fillId="8" borderId="4" xfId="3" applyFont="1" applyFill="1" applyBorder="1" applyAlignment="1">
      <alignment horizontal="center" vertical="center"/>
    </xf>
    <xf numFmtId="0" fontId="4" fillId="8" borderId="7" xfId="3" applyFont="1" applyFill="1" applyBorder="1" applyAlignment="1">
      <alignment horizontal="center" vertical="center"/>
    </xf>
    <xf numFmtId="0" fontId="4" fillId="8" borderId="12" xfId="3" applyFont="1" applyFill="1" applyBorder="1" applyAlignment="1">
      <alignment horizontal="center" vertical="center"/>
    </xf>
  </cellXfs>
  <cellStyles count="11">
    <cellStyle name="Comma" xfId="1" builtinId="3"/>
    <cellStyle name="Comma 2" xfId="7" xr:uid="{3BA369CF-296B-4691-B762-D21D6C6CD0E8}"/>
    <cellStyle name="Currency" xfId="2" builtinId="4"/>
    <cellStyle name="Currency 2" xfId="4" xr:uid="{815E7EE4-A640-4E47-A24E-F6A4E4C1FF6E}"/>
    <cellStyle name="Hyperlink" xfId="9" builtinId="8"/>
    <cellStyle name="Hyperlink 2" xfId="10" xr:uid="{90765DDB-2660-4015-9794-11F427E574E7}"/>
    <cellStyle name="Normal" xfId="0" builtinId="0"/>
    <cellStyle name="Normal 13" xfId="3" xr:uid="{97392266-1796-4DBE-8F96-455ACC208155}"/>
    <cellStyle name="Normal 2" xfId="6" xr:uid="{571BA34A-EB4E-41E0-85B2-563368BE765D}"/>
    <cellStyle name="Percent" xfId="5" builtinId="5"/>
    <cellStyle name="Percent 2" xfId="8" xr:uid="{5398430E-6CCE-4255-A50D-5EE44AB909BA}"/>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sty\Dropbox\Dusty%20Work%20&amp;%20Consulting%20Docs\NVision%20Insights\SPCSA%20Consulting\FY27%20Budget%20Template\FY27%20Charter%20Budget%20Template%20FINAL%20v3%204.6.26.xlsx" TargetMode="External"/><Relationship Id="rId1" Type="http://schemas.openxmlformats.org/officeDocument/2006/relationships/externalLinkPath" Target="file:///C:\Users\dusty\Dropbox\Dusty%20Work%20&amp;%20Consulting%20Docs\NVision%20Insights\SPCSA%20Consulting\FY27%20Budget%20Template\FY27%20Charter%20Budget%20Template%20FINAL%20v3%204.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1"/>
      <sheetName val="REF"/>
      <sheetName val="Sch 1"/>
      <sheetName val="Form 2 (B-1)"/>
      <sheetName val="Sch B-1"/>
      <sheetName val="Form 2 (B-1)Alt"/>
      <sheetName val="Sch B-1 Alt"/>
      <sheetName val="Sch AA"/>
      <sheetName val="AA Attachment"/>
      <sheetName val="Sch AA-1"/>
      <sheetName val="Sch BB-5"/>
      <sheetName val="Sch BB-6"/>
      <sheetName val="Sch BB-7"/>
      <sheetName val="Sch BB-8"/>
      <sheetName val="Sch BB-9"/>
      <sheetName val="Sch BB-11"/>
      <sheetName val="Sch BB-12"/>
      <sheetName val="Sch BB-13"/>
      <sheetName val="Sch BB-14"/>
      <sheetName val="Sch BB-14A"/>
      <sheetName val="SchC-1 Debt Schdl"/>
      <sheetName val="Sch T"/>
      <sheetName val="Sch 31"/>
      <sheetName val="Sch 32"/>
      <sheetName val="SchCC Debt Svc FUND"/>
      <sheetName val="Sch J-1"/>
      <sheetName val="Sch J-2"/>
      <sheetName val="Sch BB-10"/>
      <sheetName val="Form 30"/>
      <sheetName val="Checklist"/>
      <sheetName val="Form 5 (BB)"/>
      <sheetName val="Form 6 (BB)"/>
      <sheetName val="Form 6A (BB)"/>
    </sheetNames>
    <sheetDataSet>
      <sheetData sheetId="0"/>
      <sheetData sheetId="1"/>
      <sheetData sheetId="2">
        <row r="7">
          <cell r="B7"/>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83D6-5406-48B1-8DC5-B171250F4807}">
  <sheetPr codeName="Sheet1"/>
  <dimension ref="A1:A43"/>
  <sheetViews>
    <sheetView topLeftCell="A10" zoomScale="120" zoomScaleNormal="120" workbookViewId="0">
      <selection activeCell="A2" sqref="A2"/>
    </sheetView>
  </sheetViews>
  <sheetFormatPr defaultRowHeight="15" x14ac:dyDescent="0.25"/>
  <cols>
    <col min="1" max="1" width="90.7109375" bestFit="1" customWidth="1"/>
  </cols>
  <sheetData>
    <row r="1" spans="1:1" ht="21" x14ac:dyDescent="0.25">
      <c r="A1" s="244" t="s">
        <v>272</v>
      </c>
    </row>
    <row r="2" spans="1:1" ht="75.75" thickBot="1" x14ac:dyDescent="0.3">
      <c r="A2" s="245" t="s">
        <v>295</v>
      </c>
    </row>
    <row r="3" spans="1:1" ht="15.75" thickBot="1" x14ac:dyDescent="0.3">
      <c r="A3" s="246"/>
    </row>
    <row r="4" spans="1:1" ht="18.75" x14ac:dyDescent="0.25">
      <c r="A4" s="247" t="s">
        <v>273</v>
      </c>
    </row>
    <row r="5" spans="1:1" ht="120" x14ac:dyDescent="0.25">
      <c r="A5" s="248" t="s">
        <v>274</v>
      </c>
    </row>
    <row r="6" spans="1:1" ht="30" x14ac:dyDescent="0.25">
      <c r="A6" s="249" t="s">
        <v>275</v>
      </c>
    </row>
    <row r="7" spans="1:1" ht="30" x14ac:dyDescent="0.25">
      <c r="A7" s="249" t="s">
        <v>276</v>
      </c>
    </row>
    <row r="8" spans="1:1" x14ac:dyDescent="0.25">
      <c r="A8" s="249" t="s">
        <v>277</v>
      </c>
    </row>
    <row r="9" spans="1:1" x14ac:dyDescent="0.25">
      <c r="A9" s="249" t="s">
        <v>278</v>
      </c>
    </row>
    <row r="10" spans="1:1" ht="30" x14ac:dyDescent="0.25">
      <c r="A10" s="250" t="s">
        <v>279</v>
      </c>
    </row>
    <row r="11" spans="1:1" x14ac:dyDescent="0.25">
      <c r="A11" s="249" t="s">
        <v>280</v>
      </c>
    </row>
    <row r="12" spans="1:1" x14ac:dyDescent="0.25">
      <c r="A12" s="249" t="s">
        <v>281</v>
      </c>
    </row>
    <row r="13" spans="1:1" ht="30" x14ac:dyDescent="0.25">
      <c r="A13" s="249" t="s">
        <v>282</v>
      </c>
    </row>
    <row r="14" spans="1:1" ht="30" x14ac:dyDescent="0.25">
      <c r="A14" s="249" t="s">
        <v>283</v>
      </c>
    </row>
    <row r="15" spans="1:1" ht="30.75" thickBot="1" x14ac:dyDescent="0.3">
      <c r="A15" s="251" t="s">
        <v>284</v>
      </c>
    </row>
    <row r="16" spans="1:1" ht="15.75" thickBot="1" x14ac:dyDescent="0.3">
      <c r="A16" s="252"/>
    </row>
    <row r="17" spans="1:1" ht="18.75" x14ac:dyDescent="0.25">
      <c r="A17" s="247" t="s">
        <v>285</v>
      </c>
    </row>
    <row r="18" spans="1:1" x14ac:dyDescent="0.25">
      <c r="A18" s="253" t="s">
        <v>286</v>
      </c>
    </row>
    <row r="19" spans="1:1" x14ac:dyDescent="0.25">
      <c r="A19" s="254" t="s">
        <v>287</v>
      </c>
    </row>
    <row r="20" spans="1:1" x14ac:dyDescent="0.25">
      <c r="A20" s="253" t="s">
        <v>288</v>
      </c>
    </row>
    <row r="21" spans="1:1" ht="75" x14ac:dyDescent="0.25">
      <c r="A21" s="254" t="s">
        <v>306</v>
      </c>
    </row>
    <row r="22" spans="1:1" x14ac:dyDescent="0.25">
      <c r="A22" s="253" t="s">
        <v>296</v>
      </c>
    </row>
    <row r="23" spans="1:1" ht="90" x14ac:dyDescent="0.25">
      <c r="A23" s="254" t="s">
        <v>297</v>
      </c>
    </row>
    <row r="24" spans="1:1" x14ac:dyDescent="0.25">
      <c r="A24" s="253" t="s">
        <v>307</v>
      </c>
    </row>
    <row r="25" spans="1:1" ht="30" x14ac:dyDescent="0.25">
      <c r="A25" s="255" t="s">
        <v>298</v>
      </c>
    </row>
    <row r="26" spans="1:1" ht="30" x14ac:dyDescent="0.25">
      <c r="A26" s="256" t="s">
        <v>299</v>
      </c>
    </row>
    <row r="27" spans="1:1" x14ac:dyDescent="0.25">
      <c r="A27" s="256"/>
    </row>
    <row r="28" spans="1:1" x14ac:dyDescent="0.25">
      <c r="A28" s="253" t="s">
        <v>300</v>
      </c>
    </row>
    <row r="29" spans="1:1" ht="30" x14ac:dyDescent="0.25">
      <c r="A29" s="255" t="s">
        <v>301</v>
      </c>
    </row>
    <row r="30" spans="1:1" ht="30" x14ac:dyDescent="0.25">
      <c r="A30" s="256" t="s">
        <v>299</v>
      </c>
    </row>
    <row r="31" spans="1:1" ht="30" x14ac:dyDescent="0.25">
      <c r="A31" s="256" t="s">
        <v>305</v>
      </c>
    </row>
    <row r="32" spans="1:1" x14ac:dyDescent="0.25">
      <c r="A32" s="256"/>
    </row>
    <row r="33" spans="1:1" x14ac:dyDescent="0.25">
      <c r="A33" s="256"/>
    </row>
    <row r="34" spans="1:1" x14ac:dyDescent="0.25">
      <c r="A34" s="253" t="s">
        <v>302</v>
      </c>
    </row>
    <row r="35" spans="1:1" ht="43.9" customHeight="1" x14ac:dyDescent="0.25">
      <c r="A35" s="255" t="s">
        <v>303</v>
      </c>
    </row>
    <row r="36" spans="1:1" ht="30" x14ac:dyDescent="0.25">
      <c r="A36" s="256" t="s">
        <v>299</v>
      </c>
    </row>
    <row r="37" spans="1:1" ht="30" x14ac:dyDescent="0.25">
      <c r="A37" s="256" t="s">
        <v>304</v>
      </c>
    </row>
    <row r="38" spans="1:1" x14ac:dyDescent="0.25">
      <c r="A38" s="253" t="s">
        <v>289</v>
      </c>
    </row>
    <row r="39" spans="1:1" x14ac:dyDescent="0.25">
      <c r="A39" s="257" t="s">
        <v>290</v>
      </c>
    </row>
    <row r="40" spans="1:1" x14ac:dyDescent="0.25">
      <c r="A40" s="257" t="s">
        <v>291</v>
      </c>
    </row>
    <row r="41" spans="1:1" x14ac:dyDescent="0.25">
      <c r="A41" s="257" t="s">
        <v>292</v>
      </c>
    </row>
    <row r="42" spans="1:1" x14ac:dyDescent="0.25">
      <c r="A42" s="257" t="s">
        <v>293</v>
      </c>
    </row>
    <row r="43" spans="1:1" x14ac:dyDescent="0.25">
      <c r="A43" s="258" t="s">
        <v>294</v>
      </c>
    </row>
  </sheetData>
  <hyperlinks>
    <hyperlink ref="A43" r:id="rId1" xr:uid="{59DE5942-093A-4D52-A1E3-FF377B413BB6}"/>
    <hyperlink ref="A39" r:id="rId2" location="NRS354Sec612" xr:uid="{BD6CED86-8FD3-452A-AFF2-41469960EA0D}"/>
    <hyperlink ref="A40" r:id="rId3" location="NAC387Sec735" xr:uid="{77F738C4-50EF-48AD-806C-0257C31F8B17}"/>
    <hyperlink ref="A42" r:id="rId4" xr:uid="{9C17692E-DCD2-4CF2-BE85-C43D155B6D26}"/>
    <hyperlink ref="A41" r:id="rId5" location="NAC354Sec650" xr:uid="{7E4D6B5B-EAF7-4406-B976-939BB5489C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987C-80BE-4E80-9C57-414D9E2F56BE}">
  <sheetPr codeName="Sheet2"/>
  <dimension ref="A1:J45"/>
  <sheetViews>
    <sheetView tabSelected="1" workbookViewId="0">
      <selection activeCell="I16" sqref="I16"/>
    </sheetView>
  </sheetViews>
  <sheetFormatPr defaultRowHeight="15" x14ac:dyDescent="0.25"/>
  <cols>
    <col min="1" max="1" width="12.7109375" customWidth="1"/>
    <col min="3" max="3" width="31.7109375" customWidth="1"/>
    <col min="4" max="8" width="14.28515625" customWidth="1"/>
  </cols>
  <sheetData>
    <row r="1" spans="1:10" ht="21" x14ac:dyDescent="0.35">
      <c r="A1" s="242" t="s">
        <v>270</v>
      </c>
    </row>
    <row r="3" spans="1:10" ht="22.15" customHeight="1" x14ac:dyDescent="0.25">
      <c r="A3" s="50" t="s">
        <v>54</v>
      </c>
      <c r="B3" s="312"/>
      <c r="C3" s="312"/>
      <c r="D3" s="312"/>
      <c r="I3" s="79"/>
      <c r="J3" s="79"/>
    </row>
    <row r="4" spans="1:10" ht="31.5" x14ac:dyDescent="0.25">
      <c r="A4" s="243" t="s">
        <v>271</v>
      </c>
      <c r="B4" s="312">
        <v>2028</v>
      </c>
      <c r="C4" s="312"/>
      <c r="D4" s="312"/>
    </row>
    <row r="6" spans="1:10" ht="46.5" x14ac:dyDescent="0.35">
      <c r="B6" s="207"/>
      <c r="C6" s="208"/>
      <c r="D6" s="290" t="s">
        <v>47</v>
      </c>
      <c r="E6" s="290" t="s">
        <v>48</v>
      </c>
      <c r="F6" s="292" t="s">
        <v>49</v>
      </c>
      <c r="G6" s="291" t="s">
        <v>49</v>
      </c>
      <c r="H6" s="292" t="s">
        <v>49</v>
      </c>
    </row>
    <row r="7" spans="1:10" x14ac:dyDescent="0.25">
      <c r="B7" s="210" t="s">
        <v>233</v>
      </c>
      <c r="C7" s="211" t="s">
        <v>234</v>
      </c>
      <c r="D7" s="296">
        <v>46203</v>
      </c>
      <c r="E7" s="296">
        <f>D7+365</f>
        <v>46568</v>
      </c>
      <c r="F7" s="296">
        <f t="shared" ref="F7:H7" si="0">E7+365</f>
        <v>46933</v>
      </c>
      <c r="G7" s="296">
        <f t="shared" si="0"/>
        <v>47298</v>
      </c>
      <c r="H7" s="296">
        <f t="shared" si="0"/>
        <v>47663</v>
      </c>
    </row>
    <row r="8" spans="1:10" ht="15.75" x14ac:dyDescent="0.25">
      <c r="B8" s="212">
        <v>8000</v>
      </c>
      <c r="C8" s="213" t="s">
        <v>235</v>
      </c>
      <c r="D8" s="214">
        <f>Revenues!E62</f>
        <v>0</v>
      </c>
      <c r="E8" s="214">
        <f>Revenues!F62</f>
        <v>0</v>
      </c>
      <c r="F8" s="214">
        <f>Revenues!G62</f>
        <v>0</v>
      </c>
      <c r="G8" s="214">
        <f>Revenues!H62</f>
        <v>0</v>
      </c>
      <c r="H8" s="214">
        <f>Revenues!I62</f>
        <v>0</v>
      </c>
    </row>
    <row r="9" spans="1:10" ht="19.149999999999999" customHeight="1" x14ac:dyDescent="0.25">
      <c r="B9" s="215"/>
      <c r="C9" s="216" t="s">
        <v>236</v>
      </c>
      <c r="D9" s="217"/>
      <c r="E9" s="217"/>
      <c r="F9" s="217"/>
      <c r="G9" s="217"/>
      <c r="H9" s="217"/>
    </row>
    <row r="10" spans="1:10" x14ac:dyDescent="0.25">
      <c r="B10" s="215">
        <v>1000</v>
      </c>
      <c r="C10" s="218" t="s">
        <v>237</v>
      </c>
      <c r="D10" s="217">
        <f>Revenues!E24</f>
        <v>0</v>
      </c>
      <c r="E10" s="217">
        <f>Revenues!F24</f>
        <v>0</v>
      </c>
      <c r="F10" s="217">
        <f>Revenues!G24</f>
        <v>0</v>
      </c>
      <c r="G10" s="217">
        <f>Revenues!H24</f>
        <v>0</v>
      </c>
      <c r="H10" s="217">
        <f>Revenues!I24</f>
        <v>0</v>
      </c>
    </row>
    <row r="11" spans="1:10" x14ac:dyDescent="0.25">
      <c r="B11" s="215">
        <v>3000</v>
      </c>
      <c r="C11" s="218" t="s">
        <v>238</v>
      </c>
      <c r="D11" s="217">
        <f>Revenues!E37</f>
        <v>0</v>
      </c>
      <c r="E11" s="217">
        <f>Revenues!F37</f>
        <v>0</v>
      </c>
      <c r="F11" s="217">
        <f>Revenues!G37</f>
        <v>0</v>
      </c>
      <c r="G11" s="217">
        <f>Revenues!H37</f>
        <v>0</v>
      </c>
      <c r="H11" s="217">
        <f>Revenues!I37</f>
        <v>0</v>
      </c>
    </row>
    <row r="12" spans="1:10" x14ac:dyDescent="0.25">
      <c r="B12" s="215">
        <v>4000</v>
      </c>
      <c r="C12" s="219" t="s">
        <v>239</v>
      </c>
      <c r="D12" s="220">
        <f>Revenues!E45</f>
        <v>0</v>
      </c>
      <c r="E12" s="220">
        <f>Revenues!F45</f>
        <v>0</v>
      </c>
      <c r="F12" s="220">
        <f>Revenues!G45</f>
        <v>0</v>
      </c>
      <c r="G12" s="220">
        <f>Revenues!H45</f>
        <v>0</v>
      </c>
      <c r="H12" s="220">
        <f>Revenues!I45</f>
        <v>0</v>
      </c>
    </row>
    <row r="13" spans="1:10" x14ac:dyDescent="0.25">
      <c r="B13" s="215"/>
      <c r="C13" s="221" t="s">
        <v>240</v>
      </c>
      <c r="D13" s="217">
        <f>SUM(D10:D12)</f>
        <v>0</v>
      </c>
      <c r="E13" s="217">
        <f t="shared" ref="E13:H13" si="1">SUM(E10:E12)</f>
        <v>0</v>
      </c>
      <c r="F13" s="217">
        <f t="shared" si="1"/>
        <v>0</v>
      </c>
      <c r="G13" s="217">
        <f t="shared" si="1"/>
        <v>0</v>
      </c>
      <c r="H13" s="217">
        <f t="shared" si="1"/>
        <v>0</v>
      </c>
    </row>
    <row r="14" spans="1:10" ht="22.9" customHeight="1" x14ac:dyDescent="0.25">
      <c r="B14" s="215">
        <v>5000</v>
      </c>
      <c r="C14" s="219" t="s">
        <v>241</v>
      </c>
      <c r="D14" s="220">
        <f>Revenues!E57</f>
        <v>0</v>
      </c>
      <c r="E14" s="220">
        <f>Revenues!F57</f>
        <v>0</v>
      </c>
      <c r="F14" s="220">
        <f>Revenues!G57</f>
        <v>0</v>
      </c>
      <c r="G14" s="220">
        <f>Revenues!H57</f>
        <v>0</v>
      </c>
      <c r="H14" s="220">
        <f>Revenues!I57</f>
        <v>0</v>
      </c>
    </row>
    <row r="15" spans="1:10" ht="15.75" thickBot="1" x14ac:dyDescent="0.3">
      <c r="B15" s="215"/>
      <c r="C15" s="222" t="s">
        <v>242</v>
      </c>
      <c r="D15" s="223">
        <f>D14+D13</f>
        <v>0</v>
      </c>
      <c r="E15" s="223">
        <f>E14+E13</f>
        <v>0</v>
      </c>
      <c r="F15" s="223">
        <f>F14+F13</f>
        <v>0</v>
      </c>
      <c r="G15" s="223">
        <f>G14+G13</f>
        <v>0</v>
      </c>
      <c r="H15" s="223">
        <f>H14+H13</f>
        <v>0</v>
      </c>
    </row>
    <row r="16" spans="1:10" ht="15.75" thickTop="1" x14ac:dyDescent="0.25">
      <c r="B16" s="41"/>
      <c r="C16" s="224" t="s">
        <v>243</v>
      </c>
      <c r="D16" s="225">
        <f>D15+D8</f>
        <v>0</v>
      </c>
      <c r="E16" s="225">
        <f>E15+E8</f>
        <v>0</v>
      </c>
      <c r="F16" s="225">
        <f>F15+F8</f>
        <v>0</v>
      </c>
      <c r="G16" s="225">
        <f>G15+G8</f>
        <v>0</v>
      </c>
      <c r="H16" s="225">
        <f>H15+H8</f>
        <v>0</v>
      </c>
    </row>
    <row r="17" spans="2:8" x14ac:dyDescent="0.25">
      <c r="B17" s="226"/>
      <c r="C17" s="227"/>
      <c r="D17" s="228"/>
      <c r="E17" s="228"/>
      <c r="F17" s="228"/>
      <c r="G17" s="228"/>
      <c r="H17" s="228"/>
    </row>
    <row r="18" spans="2:8" ht="15.75" x14ac:dyDescent="0.25">
      <c r="B18" s="241" t="s">
        <v>258</v>
      </c>
      <c r="C18" s="216" t="s">
        <v>244</v>
      </c>
      <c r="D18" s="217"/>
      <c r="E18" s="217"/>
      <c r="F18" s="217"/>
      <c r="G18" s="217"/>
      <c r="H18" s="217"/>
    </row>
    <row r="19" spans="2:8" x14ac:dyDescent="0.25">
      <c r="B19" s="215">
        <v>100</v>
      </c>
      <c r="C19" s="229" t="s">
        <v>256</v>
      </c>
      <c r="D19" s="217">
        <f>Expenditures!D30</f>
        <v>0</v>
      </c>
      <c r="E19" s="217">
        <f>Expenditures!E30</f>
        <v>0</v>
      </c>
      <c r="F19" s="217">
        <v>5</v>
      </c>
      <c r="G19" s="217">
        <f>Expenditures!G30</f>
        <v>0</v>
      </c>
      <c r="H19" s="217">
        <f>Expenditures!H30</f>
        <v>0</v>
      </c>
    </row>
    <row r="20" spans="2:8" x14ac:dyDescent="0.25">
      <c r="B20" s="215">
        <v>140</v>
      </c>
      <c r="C20" s="229" t="s">
        <v>260</v>
      </c>
      <c r="D20" s="217">
        <f>Expenditures!D54</f>
        <v>0</v>
      </c>
      <c r="E20" s="217">
        <f>Expenditures!E54</f>
        <v>0</v>
      </c>
      <c r="F20" s="217">
        <f>Expenditures!F54</f>
        <v>0</v>
      </c>
      <c r="G20" s="217">
        <f>Expenditures!G54</f>
        <v>0</v>
      </c>
      <c r="H20" s="217">
        <f>Expenditures!H54</f>
        <v>0</v>
      </c>
    </row>
    <row r="21" spans="2:8" x14ac:dyDescent="0.25">
      <c r="B21" s="215">
        <v>200</v>
      </c>
      <c r="C21" s="229" t="s">
        <v>257</v>
      </c>
      <c r="D21" s="217">
        <f>Expenditures!D78</f>
        <v>0</v>
      </c>
      <c r="E21" s="217">
        <f>Expenditures!E78</f>
        <v>0</v>
      </c>
      <c r="F21" s="217">
        <f>Expenditures!F78</f>
        <v>0</v>
      </c>
      <c r="G21" s="217">
        <f>Expenditures!G78</f>
        <v>0</v>
      </c>
      <c r="H21" s="217">
        <f>Expenditures!H78</f>
        <v>0</v>
      </c>
    </row>
    <row r="22" spans="2:8" x14ac:dyDescent="0.25">
      <c r="B22" s="215">
        <v>240</v>
      </c>
      <c r="C22" s="229" t="s">
        <v>261</v>
      </c>
      <c r="D22" s="217">
        <f>Expenditures!D102</f>
        <v>0</v>
      </c>
      <c r="E22" s="217">
        <f>Expenditures!E102</f>
        <v>0</v>
      </c>
      <c r="F22" s="217">
        <f>Expenditures!F102</f>
        <v>0</v>
      </c>
      <c r="G22" s="217">
        <f>Expenditures!G102</f>
        <v>0</v>
      </c>
      <c r="H22" s="217">
        <f>Expenditures!H102</f>
        <v>0</v>
      </c>
    </row>
    <row r="23" spans="2:8" x14ac:dyDescent="0.25">
      <c r="B23" s="215">
        <v>420</v>
      </c>
      <c r="C23" s="229" t="s">
        <v>263</v>
      </c>
      <c r="D23" s="217">
        <f>Expenditures!D126</f>
        <v>0</v>
      </c>
      <c r="E23" s="217">
        <f>Expenditures!E126</f>
        <v>0</v>
      </c>
      <c r="F23" s="217">
        <f>Expenditures!F126</f>
        <v>0</v>
      </c>
      <c r="G23" s="217">
        <f>Expenditures!G126</f>
        <v>0</v>
      </c>
      <c r="H23" s="217">
        <f>Expenditures!H126</f>
        <v>0</v>
      </c>
    </row>
    <row r="24" spans="2:8" x14ac:dyDescent="0.25">
      <c r="B24" s="215">
        <v>430</v>
      </c>
      <c r="C24" s="229" t="s">
        <v>264</v>
      </c>
      <c r="D24" s="217">
        <f>Expenditures!D150</f>
        <v>0</v>
      </c>
      <c r="E24" s="217">
        <f>Expenditures!E150</f>
        <v>0</v>
      </c>
      <c r="F24" s="217">
        <f>Expenditures!F150</f>
        <v>0</v>
      </c>
      <c r="G24" s="217">
        <f>Expenditures!G150</f>
        <v>0</v>
      </c>
      <c r="H24" s="217">
        <f>Expenditures!H150</f>
        <v>0</v>
      </c>
    </row>
    <row r="25" spans="2:8" x14ac:dyDescent="0.25">
      <c r="B25" s="215">
        <v>440</v>
      </c>
      <c r="C25" s="229" t="s">
        <v>262</v>
      </c>
      <c r="D25" s="217">
        <f>Expenditures!D174</f>
        <v>0</v>
      </c>
      <c r="E25" s="217">
        <f>Expenditures!E174</f>
        <v>0</v>
      </c>
      <c r="F25" s="217">
        <f>Expenditures!F174</f>
        <v>0</v>
      </c>
      <c r="G25" s="217">
        <f>Expenditures!G174</f>
        <v>0</v>
      </c>
      <c r="H25" s="217">
        <f>Expenditures!H174</f>
        <v>0</v>
      </c>
    </row>
    <row r="26" spans="2:8" x14ac:dyDescent="0.25">
      <c r="B26" s="215">
        <v>450</v>
      </c>
      <c r="C26" s="229" t="s">
        <v>265</v>
      </c>
      <c r="D26" s="217">
        <f>Expenditures!D198</f>
        <v>0</v>
      </c>
      <c r="E26" s="217">
        <f>Expenditures!E198</f>
        <v>0</v>
      </c>
      <c r="F26" s="217">
        <f>Expenditures!F198</f>
        <v>0</v>
      </c>
      <c r="G26" s="217">
        <f>Expenditures!G198</f>
        <v>0</v>
      </c>
      <c r="H26" s="217">
        <f>Expenditures!H198</f>
        <v>0</v>
      </c>
    </row>
    <row r="27" spans="2:8" x14ac:dyDescent="0.25">
      <c r="B27" s="215">
        <v>900</v>
      </c>
      <c r="C27" s="229" t="s">
        <v>266</v>
      </c>
      <c r="D27" s="217">
        <f>Expenditures!D222</f>
        <v>0</v>
      </c>
      <c r="E27" s="217">
        <f>Expenditures!E222</f>
        <v>0</v>
      </c>
      <c r="F27" s="217">
        <f>Expenditures!F222</f>
        <v>0</v>
      </c>
      <c r="G27" s="217">
        <f>Expenditures!G222</f>
        <v>0</v>
      </c>
      <c r="H27" s="217">
        <f>Expenditures!H222</f>
        <v>0</v>
      </c>
    </row>
    <row r="28" spans="2:8" x14ac:dyDescent="0.25">
      <c r="B28" s="215" t="s">
        <v>53</v>
      </c>
      <c r="C28" s="229" t="s">
        <v>259</v>
      </c>
      <c r="D28" s="217">
        <f>Expenditures!D357</f>
        <v>0</v>
      </c>
      <c r="E28" s="217">
        <f>Expenditures!E357</f>
        <v>0</v>
      </c>
      <c r="F28" s="217">
        <f>Expenditures!F357</f>
        <v>0</v>
      </c>
      <c r="G28" s="217">
        <f>Expenditures!G357</f>
        <v>0</v>
      </c>
      <c r="H28" s="217">
        <f>Expenditures!H357</f>
        <v>0</v>
      </c>
    </row>
    <row r="29" spans="2:8" x14ac:dyDescent="0.25">
      <c r="B29" s="215">
        <v>800</v>
      </c>
      <c r="C29" s="230" t="s">
        <v>246</v>
      </c>
      <c r="D29" s="220">
        <f>Expenditures!D356</f>
        <v>0</v>
      </c>
      <c r="E29" s="220">
        <f>Expenditures!E356</f>
        <v>0</v>
      </c>
      <c r="F29" s="220">
        <f>Expenditures!F356</f>
        <v>0</v>
      </c>
      <c r="G29" s="220">
        <f>Expenditures!G356</f>
        <v>0</v>
      </c>
      <c r="H29" s="220">
        <f>Expenditures!H356</f>
        <v>0</v>
      </c>
    </row>
    <row r="30" spans="2:8" x14ac:dyDescent="0.25">
      <c r="B30" s="215"/>
      <c r="C30" s="221" t="s">
        <v>267</v>
      </c>
      <c r="D30" s="217">
        <f>SUM(D19:D29)</f>
        <v>0</v>
      </c>
      <c r="E30" s="217">
        <f t="shared" ref="E30:H30" si="2">SUM(E19:E29)</f>
        <v>0</v>
      </c>
      <c r="F30" s="217">
        <f t="shared" si="2"/>
        <v>5</v>
      </c>
      <c r="G30" s="217">
        <f t="shared" si="2"/>
        <v>0</v>
      </c>
      <c r="H30" s="217">
        <f t="shared" si="2"/>
        <v>0</v>
      </c>
    </row>
    <row r="31" spans="2:8" x14ac:dyDescent="0.25">
      <c r="B31" s="240">
        <v>0.03</v>
      </c>
      <c r="C31" s="229" t="s">
        <v>245</v>
      </c>
      <c r="D31" s="272" t="s">
        <v>308</v>
      </c>
      <c r="E31" s="217">
        <f>Expenditures!E359</f>
        <v>0</v>
      </c>
      <c r="F31" s="217">
        <f>Expenditures!F359</f>
        <v>0</v>
      </c>
      <c r="G31" s="217">
        <f>Expenditures!G359</f>
        <v>0</v>
      </c>
      <c r="H31" s="217">
        <f>Expenditures!H359</f>
        <v>0</v>
      </c>
    </row>
    <row r="32" spans="2:8" ht="15.75" thickBot="1" x14ac:dyDescent="0.3">
      <c r="B32" s="215"/>
      <c r="C32" s="222" t="s">
        <v>268</v>
      </c>
      <c r="D32" s="223">
        <f>SUM(D30:D31)</f>
        <v>0</v>
      </c>
      <c r="E32" s="223">
        <f>SUM(E30:E31)</f>
        <v>0</v>
      </c>
      <c r="F32" s="223">
        <f>SUM(F30:F31)</f>
        <v>5</v>
      </c>
      <c r="G32" s="223">
        <f>SUM(G30:G31)</f>
        <v>0</v>
      </c>
      <c r="H32" s="223">
        <f>SUM(H30:H31)</f>
        <v>0</v>
      </c>
    </row>
    <row r="33" spans="2:8" ht="15.75" thickTop="1" x14ac:dyDescent="0.25">
      <c r="B33" s="41"/>
      <c r="C33" s="231" t="s">
        <v>247</v>
      </c>
      <c r="D33" s="220">
        <f>D15-D32</f>
        <v>0</v>
      </c>
      <c r="E33" s="220">
        <f>E15-E32</f>
        <v>0</v>
      </c>
      <c r="F33" s="220">
        <f>F15-F32</f>
        <v>-5</v>
      </c>
      <c r="G33" s="220">
        <f>G15-G32</f>
        <v>0</v>
      </c>
      <c r="H33" s="220">
        <f>H15-H32</f>
        <v>0</v>
      </c>
    </row>
    <row r="34" spans="2:8" ht="15.75" x14ac:dyDescent="0.25">
      <c r="B34" s="232">
        <v>990</v>
      </c>
      <c r="C34" s="233" t="s">
        <v>248</v>
      </c>
      <c r="D34" s="234">
        <f>D8+D33</f>
        <v>0</v>
      </c>
      <c r="E34" s="234">
        <f>E8+E33</f>
        <v>0</v>
      </c>
      <c r="F34" s="234">
        <f>F8+F33</f>
        <v>-5</v>
      </c>
      <c r="G34" s="234">
        <f>G8+G33</f>
        <v>0</v>
      </c>
      <c r="H34" s="234">
        <f>H8+H33</f>
        <v>0</v>
      </c>
    </row>
    <row r="35" spans="2:8" ht="16.5" thickBot="1" x14ac:dyDescent="0.3">
      <c r="B35" s="237"/>
      <c r="C35" s="238"/>
      <c r="D35" s="239"/>
      <c r="E35" s="239"/>
      <c r="F35" s="239"/>
      <c r="G35" s="239"/>
      <c r="H35" s="239"/>
    </row>
    <row r="36" spans="2:8" ht="15.75" x14ac:dyDescent="0.25">
      <c r="B36" s="237"/>
      <c r="C36" s="238"/>
      <c r="D36" s="309" t="s">
        <v>269</v>
      </c>
      <c r="E36" s="310"/>
      <c r="F36" s="310"/>
      <c r="G36" s="310"/>
      <c r="H36" s="311"/>
    </row>
    <row r="37" spans="2:8" x14ac:dyDescent="0.25">
      <c r="B37" s="22"/>
      <c r="C37" s="235" t="s">
        <v>249</v>
      </c>
      <c r="D37" s="259" t="str">
        <f t="shared" ref="D37" si="3">IFERROR(D34/D32,"-")</f>
        <v>-</v>
      </c>
      <c r="E37" s="260" t="str">
        <f>IFERROR(E34/E32,"-")</f>
        <v>-</v>
      </c>
      <c r="F37" s="260">
        <f>IFERROR(F34/F32,"-")</f>
        <v>-1</v>
      </c>
      <c r="G37" s="260" t="str">
        <f>IFERROR(G34/G32,"-")</f>
        <v>-</v>
      </c>
      <c r="H37" s="261" t="str">
        <f>IFERROR(H34/H32,"-")</f>
        <v>-</v>
      </c>
    </row>
    <row r="38" spans="2:8" x14ac:dyDescent="0.25">
      <c r="B38" s="22"/>
      <c r="C38" s="235" t="s">
        <v>250</v>
      </c>
      <c r="D38" s="259" t="str">
        <f>IFERROR(D34/D15,"-")</f>
        <v>-</v>
      </c>
      <c r="E38" s="260" t="str">
        <f>IFERROR(E34/E15,"-")</f>
        <v>-</v>
      </c>
      <c r="F38" s="260" t="str">
        <f>IFERROR(F34/F15,"-")</f>
        <v>-</v>
      </c>
      <c r="G38" s="260" t="str">
        <f>IFERROR(G34/G15,"-")</f>
        <v>-</v>
      </c>
      <c r="H38" s="261" t="str">
        <f>IFERROR(H34/H15,"-")</f>
        <v>-</v>
      </c>
    </row>
    <row r="39" spans="2:8" x14ac:dyDescent="0.25">
      <c r="B39" s="22"/>
      <c r="C39" s="235" t="s">
        <v>251</v>
      </c>
      <c r="D39" s="259" t="str">
        <f>IFERROR((D19+D22)/#REF!,"-")</f>
        <v>-</v>
      </c>
      <c r="E39" s="260" t="str">
        <f>IFERROR((E19+E22)/#REF!,"-")</f>
        <v>-</v>
      </c>
      <c r="F39" s="260" t="str">
        <f>IFERROR((F19+F22)/#REF!,"-")</f>
        <v>-</v>
      </c>
      <c r="G39" s="260" t="str">
        <f>IFERROR((G19+G22)/#REF!,"-")</f>
        <v>-</v>
      </c>
      <c r="H39" s="261" t="str">
        <f>IFERROR((H19+H22)/#REF!,"-")</f>
        <v>-</v>
      </c>
    </row>
    <row r="40" spans="2:8" x14ac:dyDescent="0.25">
      <c r="C40" s="235" t="s">
        <v>252</v>
      </c>
      <c r="D40" s="262" t="str">
        <f>IFERROR(D13/D$8,"-")</f>
        <v>-</v>
      </c>
      <c r="E40" s="263" t="str">
        <f>IFERROR(E13/E$8,"-")</f>
        <v>-</v>
      </c>
      <c r="F40" s="263" t="str">
        <f>IFERROR(F13/F$8,"-")</f>
        <v>-</v>
      </c>
      <c r="G40" s="263" t="str">
        <f>IFERROR(G13/G$8,"-")</f>
        <v>-</v>
      </c>
      <c r="H40" s="264" t="str">
        <f>IFERROR(H13/H$8,"-")</f>
        <v>-</v>
      </c>
    </row>
    <row r="41" spans="2:8" x14ac:dyDescent="0.25">
      <c r="C41" s="235" t="s">
        <v>253</v>
      </c>
      <c r="D41" s="262" t="str">
        <f>IFERROR(D16/D$8,"-")</f>
        <v>-</v>
      </c>
      <c r="E41" s="263" t="str">
        <f>IFERROR(E16/E$8,"-")</f>
        <v>-</v>
      </c>
      <c r="F41" s="263" t="str">
        <f>IFERROR(F16/F$8,"-")</f>
        <v>-</v>
      </c>
      <c r="G41" s="263" t="str">
        <f>IFERROR(G16/G$8,"-")</f>
        <v>-</v>
      </c>
      <c r="H41" s="264" t="str">
        <f>IFERROR(H16/H$8,"-")</f>
        <v>-</v>
      </c>
    </row>
    <row r="42" spans="2:8" x14ac:dyDescent="0.25">
      <c r="C42" s="236" t="s">
        <v>254</v>
      </c>
      <c r="D42" s="262" t="str">
        <f>IFERROR(#REF!/D$8,"-")</f>
        <v>-</v>
      </c>
      <c r="E42" s="263" t="str">
        <f>IFERROR(#REF!/E$8,"-")</f>
        <v>-</v>
      </c>
      <c r="F42" s="263" t="str">
        <f>IFERROR(#REF!/F$8,"-")</f>
        <v>-</v>
      </c>
      <c r="G42" s="263" t="str">
        <f>IFERROR(#REF!/G$8,"-")</f>
        <v>-</v>
      </c>
      <c r="H42" s="264" t="str">
        <f>IFERROR(#REF!/H$8,"-")</f>
        <v>-</v>
      </c>
    </row>
    <row r="43" spans="2:8" x14ac:dyDescent="0.25">
      <c r="C43" s="236" t="s">
        <v>255</v>
      </c>
      <c r="D43" s="262" t="str">
        <f>IFERROR(D32/D$8,"-")</f>
        <v>-</v>
      </c>
      <c r="E43" s="263" t="str">
        <f>IFERROR(E32/E$8,"-")</f>
        <v>-</v>
      </c>
      <c r="F43" s="263" t="str">
        <f>IFERROR(F32/F$8,"-")</f>
        <v>-</v>
      </c>
      <c r="G43" s="263" t="str">
        <f>IFERROR(G32/G$8,"-")</f>
        <v>-</v>
      </c>
      <c r="H43" s="264" t="str">
        <f>IFERROR(H32/H$8,"-")</f>
        <v>-</v>
      </c>
    </row>
    <row r="44" spans="2:8" ht="15" customHeight="1" x14ac:dyDescent="0.35">
      <c r="B44" s="207"/>
      <c r="C44" s="236" t="s">
        <v>231</v>
      </c>
      <c r="D44" s="265">
        <f>'ADE &amp; PCFP'!D22</f>
        <v>0</v>
      </c>
      <c r="E44" s="266">
        <f>'ADE &amp; PCFP'!E22</f>
        <v>0</v>
      </c>
      <c r="F44" s="266">
        <f>'ADE &amp; PCFP'!F22</f>
        <v>0</v>
      </c>
      <c r="G44" s="266">
        <f>'ADE &amp; PCFP'!G22</f>
        <v>0</v>
      </c>
      <c r="H44" s="267">
        <f>'ADE &amp; PCFP'!H22</f>
        <v>0</v>
      </c>
    </row>
    <row r="45" spans="2:8" ht="15.75" thickBot="1" x14ac:dyDescent="0.3">
      <c r="B45" s="22"/>
      <c r="C45" s="209" t="s">
        <v>232</v>
      </c>
      <c r="D45" s="268"/>
      <c r="E45" s="269" t="e">
        <f>(E44-D44)/D44</f>
        <v>#DIV/0!</v>
      </c>
      <c r="F45" s="269" t="e">
        <f>(F44-E44)/E44</f>
        <v>#DIV/0!</v>
      </c>
      <c r="G45" s="269" t="e">
        <f>(G44-F44)/F44</f>
        <v>#DIV/0!</v>
      </c>
      <c r="H45" s="270" t="e">
        <f>(H44-G44)/G44</f>
        <v>#DIV/0!</v>
      </c>
    </row>
  </sheetData>
  <mergeCells count="3">
    <mergeCell ref="D36:H36"/>
    <mergeCell ref="B3:D3"/>
    <mergeCell ref="B4:D4"/>
  </mergeCells>
  <conditionalFormatting sqref="D8:H35 D36 D37:H45">
    <cfRule type="cellIs" dxfId="0" priority="1" operator="lessThan">
      <formula>0</formula>
    </cfRule>
  </conditionalFormatting>
  <dataValidations count="1">
    <dataValidation type="decimal" showInputMessage="1" showErrorMessage="1" sqref="B31" xr:uid="{35A78665-BD6A-4351-B4C5-CECECCAAA0A2}">
      <formula1>0</formula1>
      <formula2>0.03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sheetPr codeName="Sheet3"/>
  <dimension ref="A1:J32"/>
  <sheetViews>
    <sheetView workbookViewId="0">
      <selection activeCell="E32" sqref="E32"/>
    </sheetView>
  </sheetViews>
  <sheetFormatPr defaultRowHeight="15" x14ac:dyDescent="0.25"/>
  <cols>
    <col min="1" max="1" width="9.7109375" customWidth="1"/>
    <col min="2" max="2" width="13.42578125" customWidth="1"/>
    <col min="3" max="3" width="13.140625" customWidth="1"/>
    <col min="4" max="8" width="12.7109375" customWidth="1"/>
    <col min="9" max="10" width="8.85546875" style="79"/>
  </cols>
  <sheetData>
    <row r="1" spans="1:8" ht="15.75" x14ac:dyDescent="0.25">
      <c r="A1" s="36" t="s">
        <v>74</v>
      </c>
      <c r="B1" s="36"/>
    </row>
    <row r="3" spans="1:8" ht="15.75" x14ac:dyDescent="0.25">
      <c r="A3" s="50" t="s">
        <v>54</v>
      </c>
      <c r="B3" s="312">
        <f>Summary!$B$3</f>
        <v>0</v>
      </c>
      <c r="C3" s="312"/>
      <c r="D3" s="312"/>
    </row>
    <row r="5" spans="1:8" ht="18.75" x14ac:dyDescent="0.3">
      <c r="D5" s="313" t="s">
        <v>56</v>
      </c>
      <c r="E5" s="314"/>
      <c r="F5" s="314"/>
      <c r="G5" s="314"/>
      <c r="H5" s="315"/>
    </row>
    <row r="6" spans="1:8" ht="86.25" x14ac:dyDescent="0.25">
      <c r="D6" s="20" t="s">
        <v>44</v>
      </c>
      <c r="E6" s="20" t="s">
        <v>46</v>
      </c>
      <c r="F6" s="20" t="s">
        <v>55</v>
      </c>
      <c r="G6" s="20" t="s">
        <v>45</v>
      </c>
      <c r="H6" s="20" t="s">
        <v>45</v>
      </c>
    </row>
    <row r="7" spans="1:8" ht="43.5" x14ac:dyDescent="0.25">
      <c r="D7" s="7" t="s">
        <v>47</v>
      </c>
      <c r="E7" s="7" t="s">
        <v>48</v>
      </c>
      <c r="F7" s="7" t="s">
        <v>49</v>
      </c>
      <c r="G7" s="7" t="s">
        <v>49</v>
      </c>
      <c r="H7" s="7" t="s">
        <v>49</v>
      </c>
    </row>
    <row r="8" spans="1:8" ht="23.45" customHeight="1" x14ac:dyDescent="0.25">
      <c r="C8" s="45" t="s">
        <v>72</v>
      </c>
      <c r="D8" s="81">
        <v>46203</v>
      </c>
      <c r="E8" s="81">
        <f>+D8+365</f>
        <v>46568</v>
      </c>
      <c r="F8" s="81">
        <f t="shared" ref="F8:H8" si="0">+E8+365</f>
        <v>46933</v>
      </c>
      <c r="G8" s="81">
        <f t="shared" si="0"/>
        <v>47298</v>
      </c>
      <c r="H8" s="81">
        <f t="shared" si="0"/>
        <v>47663</v>
      </c>
    </row>
    <row r="9" spans="1:8" x14ac:dyDescent="0.25">
      <c r="C9" s="42" t="s">
        <v>71</v>
      </c>
      <c r="D9" s="40"/>
      <c r="E9" s="40"/>
      <c r="F9" s="40"/>
      <c r="G9" s="40"/>
      <c r="H9" s="40"/>
    </row>
    <row r="10" spans="1:8" x14ac:dyDescent="0.25">
      <c r="C10" s="41">
        <v>1</v>
      </c>
      <c r="D10" s="37"/>
      <c r="E10" s="37"/>
      <c r="F10" s="37"/>
      <c r="G10" s="37"/>
      <c r="H10" s="37"/>
    </row>
    <row r="11" spans="1:8" x14ac:dyDescent="0.25">
      <c r="C11" s="41">
        <v>2</v>
      </c>
      <c r="D11" s="37"/>
      <c r="E11" s="37"/>
      <c r="F11" s="37"/>
      <c r="G11" s="37"/>
      <c r="H11" s="37"/>
    </row>
    <row r="12" spans="1:8" x14ac:dyDescent="0.25">
      <c r="C12" s="41">
        <v>3</v>
      </c>
      <c r="D12" s="37"/>
      <c r="E12" s="37"/>
      <c r="F12" s="37"/>
      <c r="G12" s="37"/>
      <c r="H12" s="37"/>
    </row>
    <row r="13" spans="1:8" x14ac:dyDescent="0.25">
      <c r="C13" s="41">
        <v>4</v>
      </c>
      <c r="D13" s="37"/>
      <c r="E13" s="37"/>
      <c r="F13" s="37"/>
      <c r="G13" s="37"/>
      <c r="H13" s="37"/>
    </row>
    <row r="14" spans="1:8" x14ac:dyDescent="0.25">
      <c r="C14" s="41">
        <v>5</v>
      </c>
      <c r="D14" s="37"/>
      <c r="E14" s="37"/>
      <c r="F14" s="37"/>
      <c r="G14" s="37"/>
      <c r="H14" s="37"/>
    </row>
    <row r="15" spans="1:8" x14ac:dyDescent="0.25">
      <c r="C15" s="41">
        <v>6</v>
      </c>
      <c r="D15" s="37"/>
      <c r="E15" s="37"/>
      <c r="F15" s="37"/>
      <c r="G15" s="37"/>
      <c r="H15" s="37"/>
    </row>
    <row r="16" spans="1:8" x14ac:dyDescent="0.25">
      <c r="C16" s="41">
        <v>7</v>
      </c>
      <c r="D16" s="37"/>
      <c r="E16" s="37"/>
      <c r="F16" s="37"/>
      <c r="G16" s="37"/>
      <c r="H16" s="37"/>
    </row>
    <row r="17" spans="2:9" x14ac:dyDescent="0.25">
      <c r="C17" s="41">
        <v>8</v>
      </c>
      <c r="D17" s="37"/>
      <c r="E17" s="37"/>
      <c r="F17" s="37"/>
      <c r="G17" s="37"/>
      <c r="H17" s="37"/>
    </row>
    <row r="18" spans="2:9" x14ac:dyDescent="0.25">
      <c r="C18" s="41">
        <v>9</v>
      </c>
      <c r="D18" s="37"/>
      <c r="E18" s="37"/>
      <c r="F18" s="37"/>
      <c r="G18" s="37"/>
      <c r="H18" s="37"/>
    </row>
    <row r="19" spans="2:9" x14ac:dyDescent="0.25">
      <c r="C19" s="41">
        <v>10</v>
      </c>
      <c r="D19" s="37"/>
      <c r="E19" s="37"/>
      <c r="F19" s="37"/>
      <c r="G19" s="37"/>
      <c r="H19" s="37"/>
    </row>
    <row r="20" spans="2:9" x14ac:dyDescent="0.25">
      <c r="C20" s="41">
        <v>11</v>
      </c>
      <c r="D20" s="37"/>
      <c r="E20" s="37"/>
      <c r="F20" s="37"/>
      <c r="G20" s="37"/>
      <c r="H20" s="37"/>
    </row>
    <row r="21" spans="2:9" x14ac:dyDescent="0.25">
      <c r="C21" s="41">
        <v>12</v>
      </c>
      <c r="D21" s="37"/>
      <c r="E21" s="37"/>
      <c r="F21" s="37"/>
      <c r="G21" s="37"/>
      <c r="H21" s="37"/>
    </row>
    <row r="22" spans="2:9" x14ac:dyDescent="0.25">
      <c r="C22" s="41" t="s">
        <v>73</v>
      </c>
      <c r="D22" s="271">
        <f>SUM(D9:D21)</f>
        <v>0</v>
      </c>
      <c r="E22" s="271">
        <f t="shared" ref="E22:H22" si="1">SUM(E9:E21)</f>
        <v>0</v>
      </c>
      <c r="F22" s="271">
        <f t="shared" si="1"/>
        <v>0</v>
      </c>
      <c r="G22" s="271">
        <f t="shared" si="1"/>
        <v>0</v>
      </c>
      <c r="H22" s="271">
        <f t="shared" si="1"/>
        <v>0</v>
      </c>
    </row>
    <row r="23" spans="2:9" x14ac:dyDescent="0.25">
      <c r="C23" s="22"/>
      <c r="D23" s="47"/>
      <c r="E23" s="47"/>
      <c r="F23" s="47"/>
      <c r="G23" s="47"/>
      <c r="H23" s="47"/>
    </row>
    <row r="24" spans="2:9" x14ac:dyDescent="0.25">
      <c r="B24" s="43"/>
      <c r="C24" s="39" t="s">
        <v>75</v>
      </c>
      <c r="D24" s="40"/>
      <c r="E24" s="40"/>
      <c r="F24" s="40"/>
      <c r="G24" s="40"/>
      <c r="H24" s="40"/>
      <c r="I24" s="79" t="s">
        <v>144</v>
      </c>
    </row>
    <row r="25" spans="2:9" x14ac:dyDescent="0.25">
      <c r="B25" s="41"/>
      <c r="C25" s="46" t="s">
        <v>76</v>
      </c>
      <c r="D25" s="37"/>
      <c r="E25" s="37"/>
      <c r="F25" s="37"/>
      <c r="G25" s="37"/>
      <c r="H25" s="37"/>
      <c r="I25" s="79" t="s">
        <v>144</v>
      </c>
    </row>
    <row r="26" spans="2:9" x14ac:dyDescent="0.25">
      <c r="B26" s="41"/>
      <c r="C26" s="46" t="s">
        <v>77</v>
      </c>
      <c r="D26" s="37"/>
      <c r="E26" s="37"/>
      <c r="F26" s="37"/>
      <c r="G26" s="37"/>
      <c r="H26" s="37"/>
      <c r="I26" s="79" t="s">
        <v>144</v>
      </c>
    </row>
    <row r="27" spans="2:9" x14ac:dyDescent="0.25">
      <c r="B27" s="41"/>
      <c r="C27" s="46" t="s">
        <v>78</v>
      </c>
      <c r="D27" s="37"/>
      <c r="E27" s="37"/>
      <c r="F27" s="37"/>
      <c r="G27" s="37"/>
      <c r="H27" s="37"/>
      <c r="I27" s="79" t="s">
        <v>144</v>
      </c>
    </row>
    <row r="28" spans="2:9" x14ac:dyDescent="0.25">
      <c r="D28" s="48"/>
      <c r="E28" s="48"/>
      <c r="F28" s="48"/>
      <c r="G28" s="48"/>
      <c r="H28" s="48"/>
    </row>
    <row r="29" spans="2:9" x14ac:dyDescent="0.25">
      <c r="B29" s="43"/>
      <c r="C29" s="39" t="s">
        <v>145</v>
      </c>
      <c r="D29" s="40"/>
      <c r="E29" s="40"/>
      <c r="F29" s="40"/>
      <c r="G29" s="40"/>
      <c r="H29" s="40"/>
      <c r="I29" s="79" t="s">
        <v>79</v>
      </c>
    </row>
    <row r="30" spans="2:9" x14ac:dyDescent="0.25">
      <c r="B30" s="44"/>
      <c r="C30" s="38" t="s">
        <v>146</v>
      </c>
      <c r="D30" s="49">
        <f>D29*D22</f>
        <v>0</v>
      </c>
      <c r="E30" s="49">
        <f t="shared" ref="E30:H30" si="2">E29*E22</f>
        <v>0</v>
      </c>
      <c r="F30" s="49">
        <f t="shared" si="2"/>
        <v>0</v>
      </c>
      <c r="G30" s="49">
        <f t="shared" si="2"/>
        <v>0</v>
      </c>
      <c r="H30" s="49">
        <f t="shared" si="2"/>
        <v>0</v>
      </c>
      <c r="I30" s="79" t="s">
        <v>80</v>
      </c>
    </row>
    <row r="31" spans="2:9" s="79" customFormat="1" x14ac:dyDescent="0.25"/>
    <row r="32" spans="2:9" s="79" customFormat="1" x14ac:dyDescent="0.25"/>
  </sheetData>
  <mergeCells count="2">
    <mergeCell ref="D5:H5"/>
    <mergeCell ref="B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F648-2B3A-4CC9-B6A4-60EC9A9C2B38}">
  <sheetPr codeName="Sheet4">
    <pageSetUpPr fitToPage="1"/>
  </sheetPr>
  <dimension ref="A2:K64"/>
  <sheetViews>
    <sheetView topLeftCell="A36" workbookViewId="0">
      <selection activeCell="H20" sqref="H20"/>
    </sheetView>
  </sheetViews>
  <sheetFormatPr defaultColWidth="9.140625" defaultRowHeight="14.25" x14ac:dyDescent="0.2"/>
  <cols>
    <col min="1" max="1" width="3" style="87" bestFit="1" customWidth="1"/>
    <col min="2" max="2" width="1.42578125" style="88" customWidth="1"/>
    <col min="3" max="3" width="6.42578125" style="88" customWidth="1"/>
    <col min="4" max="4" width="43.85546875" style="87" bestFit="1" customWidth="1"/>
    <col min="5" max="6" width="15.7109375" style="87" customWidth="1"/>
    <col min="7" max="7" width="15.85546875" style="87" customWidth="1"/>
    <col min="8" max="9" width="18.28515625" style="87" customWidth="1"/>
    <col min="10" max="12" width="9.140625" style="87"/>
    <col min="13" max="13" width="5.42578125" style="87" customWidth="1"/>
    <col min="14" max="16384" width="9.140625" style="87"/>
  </cols>
  <sheetData>
    <row r="2" spans="1:11" customFormat="1" ht="18.75" x14ac:dyDescent="0.3">
      <c r="A2" s="87"/>
      <c r="C2" s="51" t="s">
        <v>54</v>
      </c>
      <c r="D2" s="312">
        <f>Summary!$B$3</f>
        <v>0</v>
      </c>
      <c r="E2" s="312"/>
      <c r="F2" s="312"/>
      <c r="I2" s="79"/>
    </row>
    <row r="3" spans="1:11" ht="36.6" customHeight="1" x14ac:dyDescent="0.3">
      <c r="D3" s="316" t="s">
        <v>204</v>
      </c>
      <c r="E3" s="316"/>
      <c r="F3" s="316"/>
      <c r="G3" s="316"/>
      <c r="H3" s="316"/>
      <c r="I3" s="316"/>
    </row>
    <row r="5" spans="1:11" x14ac:dyDescent="0.2">
      <c r="D5" s="317">
        <f>'[1]Sch 1'!$B$7</f>
        <v>0</v>
      </c>
      <c r="E5" s="317"/>
      <c r="F5" s="317"/>
      <c r="G5" s="317"/>
      <c r="H5" s="317"/>
      <c r="I5" s="317"/>
    </row>
    <row r="7" spans="1:11" ht="15" x14ac:dyDescent="0.25">
      <c r="B7" s="281"/>
      <c r="C7" s="281"/>
      <c r="D7" s="282"/>
      <c r="E7" s="283">
        <v>-1</v>
      </c>
      <c r="F7" s="284">
        <v>-2</v>
      </c>
      <c r="G7" s="285">
        <v>-3</v>
      </c>
      <c r="H7" s="286">
        <v>-4</v>
      </c>
      <c r="I7" s="283">
        <v>-5</v>
      </c>
    </row>
    <row r="8" spans="1:11" s="89" customFormat="1" ht="96.6" customHeight="1" x14ac:dyDescent="0.25">
      <c r="B8" s="287"/>
      <c r="C8" s="288"/>
      <c r="D8" s="289"/>
      <c r="E8" s="290" t="s">
        <v>44</v>
      </c>
      <c r="F8" s="290" t="s">
        <v>46</v>
      </c>
      <c r="G8" s="291" t="s">
        <v>45</v>
      </c>
      <c r="H8" s="291" t="s">
        <v>45</v>
      </c>
      <c r="I8" s="292" t="s">
        <v>45</v>
      </c>
    </row>
    <row r="9" spans="1:11" s="89" customFormat="1" ht="33.6" customHeight="1" x14ac:dyDescent="0.25">
      <c r="A9" s="90">
        <v>1</v>
      </c>
      <c r="B9" s="287"/>
      <c r="C9" s="288"/>
      <c r="D9" s="289"/>
      <c r="E9" s="290" t="s">
        <v>47</v>
      </c>
      <c r="F9" s="290" t="s">
        <v>48</v>
      </c>
      <c r="G9" s="292" t="s">
        <v>49</v>
      </c>
      <c r="H9" s="291" t="s">
        <v>49</v>
      </c>
      <c r="I9" s="292" t="s">
        <v>49</v>
      </c>
    </row>
    <row r="10" spans="1:11" s="89" customFormat="1" ht="27.6" customHeight="1" x14ac:dyDescent="0.25">
      <c r="A10" s="90">
        <v>2</v>
      </c>
      <c r="B10" s="293"/>
      <c r="C10" s="294"/>
      <c r="D10" s="295" t="s">
        <v>147</v>
      </c>
      <c r="E10" s="296">
        <v>46203</v>
      </c>
      <c r="F10" s="296">
        <f>E10+365</f>
        <v>46568</v>
      </c>
      <c r="G10" s="296">
        <f t="shared" ref="G10:I10" si="0">F10+365</f>
        <v>46933</v>
      </c>
      <c r="H10" s="296">
        <f t="shared" si="0"/>
        <v>47298</v>
      </c>
      <c r="I10" s="296">
        <f t="shared" si="0"/>
        <v>47663</v>
      </c>
    </row>
    <row r="11" spans="1:11" ht="15" x14ac:dyDescent="0.25">
      <c r="A11" s="90">
        <v>3</v>
      </c>
      <c r="B11" s="91" t="s">
        <v>148</v>
      </c>
      <c r="C11" s="91"/>
      <c r="D11" s="92" t="s">
        <v>149</v>
      </c>
      <c r="E11" s="93"/>
      <c r="F11" s="93"/>
      <c r="G11" s="93"/>
      <c r="H11" s="94"/>
      <c r="I11" s="95"/>
    </row>
    <row r="12" spans="1:11" x14ac:dyDescent="0.2">
      <c r="A12" s="90">
        <v>4</v>
      </c>
      <c r="B12" s="96" t="s">
        <v>0</v>
      </c>
      <c r="C12" s="96"/>
      <c r="D12" s="97" t="s">
        <v>150</v>
      </c>
      <c r="E12" s="98"/>
      <c r="F12" s="99"/>
      <c r="G12" s="99"/>
      <c r="H12" s="100"/>
      <c r="I12" s="98"/>
      <c r="K12" s="101" t="s">
        <v>151</v>
      </c>
    </row>
    <row r="13" spans="1:11" x14ac:dyDescent="0.2">
      <c r="A13" s="90">
        <v>5</v>
      </c>
      <c r="B13" s="96" t="s">
        <v>1</v>
      </c>
      <c r="C13" s="102"/>
      <c r="D13" s="97" t="s">
        <v>2</v>
      </c>
      <c r="E13" s="103"/>
      <c r="F13" s="103"/>
      <c r="G13" s="103"/>
      <c r="H13" s="104"/>
      <c r="I13" s="105"/>
    </row>
    <row r="14" spans="1:11" x14ac:dyDescent="0.2">
      <c r="A14" s="90">
        <v>6</v>
      </c>
      <c r="B14" s="96" t="s">
        <v>3</v>
      </c>
      <c r="C14" s="106"/>
      <c r="D14" s="97" t="s">
        <v>4</v>
      </c>
      <c r="E14" s="103"/>
      <c r="F14" s="103"/>
      <c r="G14" s="103"/>
      <c r="H14" s="104"/>
      <c r="I14" s="105"/>
    </row>
    <row r="15" spans="1:11" x14ac:dyDescent="0.2">
      <c r="A15" s="90">
        <v>7</v>
      </c>
      <c r="B15" s="96" t="s">
        <v>5</v>
      </c>
      <c r="C15" s="96"/>
      <c r="D15" s="97" t="s">
        <v>152</v>
      </c>
      <c r="E15" s="103"/>
      <c r="F15" s="103"/>
      <c r="G15" s="103"/>
      <c r="H15" s="104"/>
      <c r="I15" s="105"/>
    </row>
    <row r="16" spans="1:11" x14ac:dyDescent="0.2">
      <c r="A16" s="90">
        <v>8</v>
      </c>
      <c r="B16" s="96" t="s">
        <v>6</v>
      </c>
      <c r="C16" s="96"/>
      <c r="D16" s="97" t="s">
        <v>7</v>
      </c>
      <c r="E16" s="103"/>
      <c r="F16" s="103"/>
      <c r="G16" s="103"/>
      <c r="H16" s="104"/>
      <c r="I16" s="105"/>
    </row>
    <row r="17" spans="1:11" x14ac:dyDescent="0.2">
      <c r="A17" s="90">
        <v>9</v>
      </c>
      <c r="B17" s="107" t="s">
        <v>8</v>
      </c>
      <c r="C17" s="96"/>
      <c r="D17" s="97" t="s">
        <v>153</v>
      </c>
      <c r="E17" s="103"/>
      <c r="F17" s="103"/>
      <c r="G17" s="103"/>
      <c r="H17" s="104"/>
      <c r="I17" s="105"/>
    </row>
    <row r="18" spans="1:11" x14ac:dyDescent="0.2">
      <c r="A18" s="90">
        <v>10</v>
      </c>
      <c r="B18" s="107" t="s">
        <v>9</v>
      </c>
      <c r="C18" s="96"/>
      <c r="D18" s="97" t="s">
        <v>10</v>
      </c>
      <c r="E18" s="103"/>
      <c r="F18" s="103"/>
      <c r="G18" s="103"/>
      <c r="H18" s="104"/>
      <c r="I18" s="105"/>
    </row>
    <row r="19" spans="1:11" x14ac:dyDescent="0.2">
      <c r="A19" s="90">
        <v>11</v>
      </c>
      <c r="B19" s="107" t="s">
        <v>154</v>
      </c>
      <c r="C19" s="96"/>
      <c r="D19" s="97" t="s">
        <v>155</v>
      </c>
      <c r="E19" s="103"/>
      <c r="F19" s="103"/>
      <c r="G19" s="103"/>
      <c r="H19" s="104"/>
      <c r="I19" s="105"/>
    </row>
    <row r="20" spans="1:11" x14ac:dyDescent="0.2">
      <c r="A20" s="90">
        <v>12</v>
      </c>
      <c r="B20" s="102"/>
      <c r="C20" s="107" t="s">
        <v>11</v>
      </c>
      <c r="D20" s="97" t="s">
        <v>156</v>
      </c>
      <c r="E20" s="103"/>
      <c r="F20" s="103"/>
      <c r="G20" s="103"/>
      <c r="H20" s="104"/>
      <c r="I20" s="105"/>
    </row>
    <row r="21" spans="1:11" x14ac:dyDescent="0.2">
      <c r="A21" s="90">
        <v>13</v>
      </c>
      <c r="B21" s="106"/>
      <c r="C21" s="107" t="s">
        <v>12</v>
      </c>
      <c r="D21" s="108" t="s">
        <v>13</v>
      </c>
      <c r="E21" s="99"/>
      <c r="F21" s="99"/>
      <c r="G21" s="99"/>
      <c r="H21" s="100"/>
      <c r="I21" s="98"/>
    </row>
    <row r="22" spans="1:11" x14ac:dyDescent="0.2">
      <c r="A22" s="90">
        <v>14</v>
      </c>
      <c r="B22" s="106"/>
      <c r="C22" s="107" t="s">
        <v>14</v>
      </c>
      <c r="D22" s="108" t="s">
        <v>15</v>
      </c>
      <c r="E22" s="103"/>
      <c r="F22" s="103"/>
      <c r="G22" s="103"/>
      <c r="H22" s="104"/>
      <c r="I22" s="105"/>
    </row>
    <row r="23" spans="1:11" x14ac:dyDescent="0.2">
      <c r="A23" s="90">
        <v>15</v>
      </c>
      <c r="B23" s="107" t="s">
        <v>157</v>
      </c>
      <c r="C23" s="96"/>
      <c r="D23" s="97" t="s">
        <v>158</v>
      </c>
      <c r="E23" s="103"/>
      <c r="F23" s="103"/>
      <c r="G23" s="103"/>
      <c r="H23" s="104"/>
      <c r="I23" s="105"/>
    </row>
    <row r="24" spans="1:11" ht="18" customHeight="1" thickBot="1" x14ac:dyDescent="0.3">
      <c r="A24" s="90">
        <v>16</v>
      </c>
      <c r="B24" s="109" t="s">
        <v>159</v>
      </c>
      <c r="C24" s="109"/>
      <c r="D24" s="110"/>
      <c r="E24" s="273">
        <f>SUM(E12:E23)</f>
        <v>0</v>
      </c>
      <c r="F24" s="273">
        <f t="shared" ref="F24:I24" si="1">SUM(F12:F23)</f>
        <v>0</v>
      </c>
      <c r="G24" s="273">
        <f t="shared" si="1"/>
        <v>0</v>
      </c>
      <c r="H24" s="274">
        <f t="shared" si="1"/>
        <v>0</v>
      </c>
      <c r="I24" s="274">
        <f t="shared" si="1"/>
        <v>0</v>
      </c>
    </row>
    <row r="25" spans="1:11" ht="24.6" customHeight="1" thickTop="1" x14ac:dyDescent="0.25">
      <c r="A25" s="90">
        <v>17</v>
      </c>
      <c r="B25" s="111" t="s">
        <v>160</v>
      </c>
      <c r="C25" s="112"/>
      <c r="D25" s="113" t="s">
        <v>161</v>
      </c>
      <c r="E25" s="93"/>
      <c r="F25" s="93"/>
      <c r="G25" s="93"/>
      <c r="H25" s="94"/>
      <c r="I25" s="95"/>
    </row>
    <row r="26" spans="1:11" ht="15" x14ac:dyDescent="0.25">
      <c r="A26" s="90">
        <v>18</v>
      </c>
      <c r="B26" s="114" t="s">
        <v>16</v>
      </c>
      <c r="D26" s="115" t="s">
        <v>17</v>
      </c>
      <c r="E26" s="93"/>
      <c r="F26" s="93"/>
      <c r="G26" s="93"/>
      <c r="H26" s="94"/>
      <c r="I26" s="95"/>
    </row>
    <row r="27" spans="1:11" x14ac:dyDescent="0.2">
      <c r="A27" s="90">
        <v>19</v>
      </c>
      <c r="B27" s="96"/>
      <c r="C27" s="96" t="s">
        <v>18</v>
      </c>
      <c r="D27" s="97" t="s">
        <v>19</v>
      </c>
      <c r="E27" s="275">
        <f>'ADE &amp; PCFP'!D$30</f>
        <v>0</v>
      </c>
      <c r="F27" s="275">
        <f>'ADE &amp; PCFP'!E$30</f>
        <v>0</v>
      </c>
      <c r="G27" s="275">
        <f>'ADE &amp; PCFP'!F$30</f>
        <v>0</v>
      </c>
      <c r="H27" s="275">
        <f>'ADE &amp; PCFP'!G$30</f>
        <v>0</v>
      </c>
      <c r="I27" s="275">
        <f>'ADE &amp; PCFP'!H$30</f>
        <v>0</v>
      </c>
      <c r="K27" s="87" t="s">
        <v>187</v>
      </c>
    </row>
    <row r="28" spans="1:11" x14ac:dyDescent="0.2">
      <c r="A28" s="90">
        <v>20</v>
      </c>
      <c r="B28" s="96"/>
      <c r="C28" s="96" t="s">
        <v>20</v>
      </c>
      <c r="D28" s="97" t="s">
        <v>21</v>
      </c>
      <c r="E28" s="103"/>
      <c r="F28" s="103"/>
      <c r="G28" s="103"/>
      <c r="H28" s="103"/>
      <c r="I28" s="103"/>
    </row>
    <row r="29" spans="1:11" x14ac:dyDescent="0.2">
      <c r="A29" s="90">
        <v>21</v>
      </c>
      <c r="B29" s="96"/>
      <c r="C29" s="96" t="s">
        <v>162</v>
      </c>
      <c r="D29" s="102" t="s">
        <v>163</v>
      </c>
      <c r="E29" s="103"/>
      <c r="F29" s="103"/>
      <c r="G29" s="103"/>
      <c r="H29" s="103"/>
      <c r="I29" s="103"/>
    </row>
    <row r="30" spans="1:11" ht="15" x14ac:dyDescent="0.25">
      <c r="A30" s="90">
        <v>22</v>
      </c>
      <c r="B30" s="116" t="s">
        <v>22</v>
      </c>
      <c r="C30" s="117"/>
      <c r="D30" s="118" t="s">
        <v>164</v>
      </c>
      <c r="E30" s="103"/>
      <c r="F30" s="103"/>
      <c r="G30" s="103"/>
      <c r="H30" s="103"/>
      <c r="I30" s="103"/>
      <c r="K30" s="87" t="s">
        <v>165</v>
      </c>
    </row>
    <row r="31" spans="1:11" x14ac:dyDescent="0.2">
      <c r="A31" s="90">
        <v>23</v>
      </c>
      <c r="B31" s="96"/>
      <c r="C31" s="96" t="s">
        <v>166</v>
      </c>
      <c r="D31" s="97"/>
      <c r="E31" s="103"/>
      <c r="F31" s="103"/>
      <c r="G31" s="103"/>
      <c r="H31" s="103"/>
      <c r="I31" s="103"/>
      <c r="K31" s="87" t="s">
        <v>167</v>
      </c>
    </row>
    <row r="32" spans="1:11" x14ac:dyDescent="0.2">
      <c r="A32" s="90">
        <v>24</v>
      </c>
      <c r="B32" s="96"/>
      <c r="C32" s="96" t="s">
        <v>23</v>
      </c>
      <c r="D32" s="97" t="s">
        <v>50</v>
      </c>
      <c r="E32" s="103"/>
      <c r="F32" s="103"/>
      <c r="G32" s="103"/>
      <c r="H32" s="103"/>
      <c r="I32" s="103"/>
    </row>
    <row r="33" spans="1:11" x14ac:dyDescent="0.2">
      <c r="A33" s="90">
        <v>25</v>
      </c>
      <c r="B33" s="96"/>
      <c r="C33" s="96" t="s">
        <v>24</v>
      </c>
      <c r="D33" s="97" t="s">
        <v>51</v>
      </c>
      <c r="E33" s="103"/>
      <c r="F33" s="103"/>
      <c r="G33" s="103"/>
      <c r="H33" s="103"/>
      <c r="I33" s="103"/>
    </row>
    <row r="34" spans="1:11" x14ac:dyDescent="0.2">
      <c r="A34" s="90">
        <v>26</v>
      </c>
      <c r="B34" s="96"/>
      <c r="C34" s="96" t="s">
        <v>25</v>
      </c>
      <c r="D34" s="97" t="s">
        <v>168</v>
      </c>
      <c r="E34" s="103"/>
      <c r="F34" s="103"/>
      <c r="G34" s="103"/>
      <c r="H34" s="103"/>
      <c r="I34" s="103"/>
    </row>
    <row r="35" spans="1:11" x14ac:dyDescent="0.2">
      <c r="A35" s="90"/>
      <c r="B35" s="96"/>
      <c r="C35" s="96" t="s">
        <v>26</v>
      </c>
      <c r="D35" s="97" t="s">
        <v>52</v>
      </c>
      <c r="E35" s="103"/>
      <c r="F35" s="103"/>
      <c r="G35" s="103"/>
      <c r="H35" s="103"/>
      <c r="I35" s="103"/>
      <c r="K35" s="87" t="s">
        <v>169</v>
      </c>
    </row>
    <row r="36" spans="1:11" x14ac:dyDescent="0.2">
      <c r="A36" s="90">
        <v>27</v>
      </c>
      <c r="B36" s="96"/>
      <c r="C36" s="96" t="s">
        <v>170</v>
      </c>
      <c r="D36" s="97" t="s">
        <v>171</v>
      </c>
      <c r="E36" s="103"/>
      <c r="F36" s="103"/>
      <c r="G36" s="103"/>
      <c r="H36" s="103"/>
      <c r="I36" s="103"/>
      <c r="K36" s="87" t="s">
        <v>172</v>
      </c>
    </row>
    <row r="37" spans="1:11" ht="15.75" thickBot="1" x14ac:dyDescent="0.3">
      <c r="A37" s="90">
        <v>28</v>
      </c>
      <c r="B37" s="109" t="s">
        <v>173</v>
      </c>
      <c r="C37" s="109"/>
      <c r="D37" s="110"/>
      <c r="E37" s="273">
        <f t="shared" ref="E37:I37" si="2">SUM(E27:E36)</f>
        <v>0</v>
      </c>
      <c r="F37" s="273">
        <f t="shared" si="2"/>
        <v>0</v>
      </c>
      <c r="G37" s="273">
        <f t="shared" si="2"/>
        <v>0</v>
      </c>
      <c r="H37" s="274">
        <f t="shared" si="2"/>
        <v>0</v>
      </c>
      <c r="I37" s="274">
        <f t="shared" si="2"/>
        <v>0</v>
      </c>
    </row>
    <row r="38" spans="1:11" ht="28.9" customHeight="1" thickTop="1" x14ac:dyDescent="0.25">
      <c r="A38" s="90">
        <v>29</v>
      </c>
      <c r="B38" s="119" t="s">
        <v>174</v>
      </c>
      <c r="C38" s="119"/>
      <c r="D38" s="92" t="s">
        <v>175</v>
      </c>
      <c r="E38" s="120"/>
      <c r="F38" s="121"/>
      <c r="G38" s="121"/>
      <c r="H38" s="122"/>
      <c r="I38" s="120"/>
    </row>
    <row r="39" spans="1:11" ht="12" customHeight="1" x14ac:dyDescent="0.2">
      <c r="A39" s="90">
        <v>30</v>
      </c>
      <c r="B39" s="123" t="s">
        <v>27</v>
      </c>
      <c r="C39" s="124"/>
      <c r="D39" s="97" t="s">
        <v>176</v>
      </c>
      <c r="E39" s="103"/>
      <c r="F39" s="103"/>
      <c r="G39" s="103"/>
      <c r="H39" s="104"/>
      <c r="I39" s="105"/>
    </row>
    <row r="40" spans="1:11" x14ac:dyDescent="0.2">
      <c r="A40" s="90">
        <v>31</v>
      </c>
      <c r="B40" s="123" t="s">
        <v>28</v>
      </c>
      <c r="C40" s="124"/>
      <c r="D40" s="97" t="s">
        <v>177</v>
      </c>
      <c r="E40" s="103"/>
      <c r="F40" s="103"/>
      <c r="G40" s="103"/>
      <c r="H40" s="104"/>
      <c r="I40" s="105"/>
    </row>
    <row r="41" spans="1:11" x14ac:dyDescent="0.2">
      <c r="A41" s="90">
        <v>32</v>
      </c>
      <c r="B41" s="124" t="s">
        <v>29</v>
      </c>
      <c r="C41" s="124"/>
      <c r="D41" s="97" t="s">
        <v>178</v>
      </c>
      <c r="E41" s="103"/>
      <c r="F41" s="103"/>
      <c r="G41" s="103"/>
      <c r="H41" s="104"/>
      <c r="I41" s="105"/>
    </row>
    <row r="42" spans="1:11" x14ac:dyDescent="0.2">
      <c r="A42" s="90">
        <v>33</v>
      </c>
      <c r="B42" s="123" t="s">
        <v>30</v>
      </c>
      <c r="C42" s="124"/>
      <c r="D42" s="97" t="s">
        <v>179</v>
      </c>
      <c r="E42" s="103"/>
      <c r="F42" s="103"/>
      <c r="G42" s="103"/>
      <c r="H42" s="104"/>
      <c r="I42" s="105"/>
      <c r="K42" s="87" t="s">
        <v>180</v>
      </c>
    </row>
    <row r="43" spans="1:11" ht="28.5" x14ac:dyDescent="0.2">
      <c r="A43" s="90">
        <v>34</v>
      </c>
      <c r="B43" s="124" t="s">
        <v>31</v>
      </c>
      <c r="C43" s="124"/>
      <c r="D43" s="125" t="s">
        <v>181</v>
      </c>
      <c r="E43" s="103"/>
      <c r="F43" s="103"/>
      <c r="G43" s="103"/>
      <c r="H43" s="104"/>
      <c r="I43" s="105"/>
      <c r="K43" s="87" t="s">
        <v>182</v>
      </c>
    </row>
    <row r="44" spans="1:11" x14ac:dyDescent="0.2">
      <c r="A44" s="90">
        <v>35</v>
      </c>
      <c r="B44" s="123" t="s">
        <v>183</v>
      </c>
      <c r="C44" s="124"/>
      <c r="D44" s="97" t="s">
        <v>184</v>
      </c>
      <c r="E44" s="103"/>
      <c r="F44" s="103"/>
      <c r="G44" s="103"/>
      <c r="H44" s="104"/>
      <c r="I44" s="105"/>
    </row>
    <row r="45" spans="1:11" ht="19.149999999999999" customHeight="1" thickBot="1" x14ac:dyDescent="0.3">
      <c r="A45" s="90">
        <v>36</v>
      </c>
      <c r="B45" s="126" t="s">
        <v>185</v>
      </c>
      <c r="C45" s="126"/>
      <c r="D45" s="110"/>
      <c r="E45" s="273">
        <f>SUM(E39:E44)</f>
        <v>0</v>
      </c>
      <c r="F45" s="273">
        <f t="shared" ref="F45:I45" si="3">SUM(F39:F44)</f>
        <v>0</v>
      </c>
      <c r="G45" s="273">
        <f t="shared" si="3"/>
        <v>0</v>
      </c>
      <c r="H45" s="274">
        <f t="shared" si="3"/>
        <v>0</v>
      </c>
      <c r="I45" s="274">
        <f t="shared" si="3"/>
        <v>0</v>
      </c>
    </row>
    <row r="46" spans="1:11" ht="28.15" customHeight="1" thickTop="1" thickBot="1" x14ac:dyDescent="0.3">
      <c r="A46" s="90">
        <v>37</v>
      </c>
      <c r="B46" s="127" t="s">
        <v>202</v>
      </c>
      <c r="C46" s="127"/>
      <c r="D46" s="128"/>
      <c r="E46" s="276">
        <f t="shared" ref="E46:I46" si="4">E45+E37+E24</f>
        <v>0</v>
      </c>
      <c r="F46" s="276">
        <f t="shared" si="4"/>
        <v>0</v>
      </c>
      <c r="G46" s="276">
        <f t="shared" si="4"/>
        <v>0</v>
      </c>
      <c r="H46" s="277">
        <f t="shared" si="4"/>
        <v>0</v>
      </c>
      <c r="I46" s="277">
        <f t="shared" si="4"/>
        <v>0</v>
      </c>
    </row>
    <row r="47" spans="1:11" ht="15" thickTop="1" x14ac:dyDescent="0.2"/>
    <row r="48" spans="1:11" ht="15" x14ac:dyDescent="0.25">
      <c r="B48" s="18" t="s">
        <v>188</v>
      </c>
      <c r="C48" s="18"/>
      <c r="D48" s="10" t="s">
        <v>189</v>
      </c>
      <c r="E48" s="93"/>
      <c r="F48" s="93"/>
      <c r="G48" s="93"/>
      <c r="H48" s="94"/>
      <c r="I48" s="95"/>
    </row>
    <row r="49" spans="1:10" ht="14.25" customHeight="1" x14ac:dyDescent="0.2">
      <c r="B49" s="129" t="s">
        <v>32</v>
      </c>
      <c r="C49" s="129"/>
      <c r="D49" s="12" t="s">
        <v>33</v>
      </c>
      <c r="E49" s="130"/>
      <c r="F49" s="130"/>
      <c r="G49" s="130"/>
      <c r="H49" s="131"/>
      <c r="I49" s="132"/>
    </row>
    <row r="50" spans="1:10" ht="17.25" customHeight="1" x14ac:dyDescent="0.2">
      <c r="B50" s="19"/>
      <c r="C50" s="129" t="s">
        <v>34</v>
      </c>
      <c r="D50" s="12" t="s">
        <v>35</v>
      </c>
      <c r="E50" s="103"/>
      <c r="F50" s="103"/>
      <c r="G50" s="103"/>
      <c r="H50" s="104"/>
      <c r="I50" s="105"/>
    </row>
    <row r="51" spans="1:10" x14ac:dyDescent="0.2">
      <c r="B51" s="19"/>
      <c r="C51" s="129" t="s">
        <v>36</v>
      </c>
      <c r="D51" s="12" t="s">
        <v>190</v>
      </c>
      <c r="E51" s="103"/>
      <c r="F51" s="103"/>
      <c r="G51" s="103"/>
      <c r="H51" s="104"/>
      <c r="I51" s="105"/>
    </row>
    <row r="52" spans="1:10" x14ac:dyDescent="0.2">
      <c r="B52" s="19" t="s">
        <v>37</v>
      </c>
      <c r="C52" s="80"/>
      <c r="D52" s="12" t="s">
        <v>38</v>
      </c>
      <c r="E52" s="103"/>
      <c r="F52" s="103"/>
      <c r="G52" s="103"/>
      <c r="H52" s="104"/>
      <c r="I52" s="105"/>
    </row>
    <row r="53" spans="1:10" x14ac:dyDescent="0.2">
      <c r="B53" s="129" t="s">
        <v>39</v>
      </c>
      <c r="C53" s="80"/>
      <c r="D53" s="12" t="s">
        <v>191</v>
      </c>
      <c r="E53" s="103"/>
      <c r="F53" s="103"/>
      <c r="G53" s="103"/>
      <c r="H53" s="104"/>
      <c r="I53" s="105"/>
    </row>
    <row r="54" spans="1:10" x14ac:dyDescent="0.2">
      <c r="B54" s="19" t="s">
        <v>40</v>
      </c>
      <c r="C54" s="80"/>
      <c r="D54" s="12" t="s">
        <v>192</v>
      </c>
      <c r="E54" s="103"/>
      <c r="F54" s="103"/>
      <c r="G54" s="103"/>
      <c r="H54" s="104"/>
      <c r="I54" s="105"/>
    </row>
    <row r="55" spans="1:10" x14ac:dyDescent="0.2">
      <c r="B55" s="129" t="s">
        <v>41</v>
      </c>
      <c r="C55" s="80"/>
      <c r="D55" s="12" t="s">
        <v>42</v>
      </c>
      <c r="E55" s="103"/>
      <c r="F55" s="103"/>
      <c r="G55" s="103"/>
      <c r="H55" s="104"/>
      <c r="I55" s="105"/>
    </row>
    <row r="56" spans="1:10" x14ac:dyDescent="0.2">
      <c r="B56" s="129" t="s">
        <v>193</v>
      </c>
      <c r="C56" s="80"/>
      <c r="D56" s="12" t="s">
        <v>43</v>
      </c>
      <c r="E56" s="103"/>
      <c r="F56" s="103"/>
      <c r="G56" s="103"/>
      <c r="H56" s="104"/>
      <c r="I56" s="105"/>
    </row>
    <row r="57" spans="1:10" ht="22.9" customHeight="1" thickBot="1" x14ac:dyDescent="0.3">
      <c r="B57" s="133" t="s">
        <v>194</v>
      </c>
      <c r="C57" s="133"/>
      <c r="D57" s="134"/>
      <c r="E57" s="278">
        <f>SUM(E50:E56)</f>
        <v>0</v>
      </c>
      <c r="F57" s="278">
        <f>SUM(F50:F56)</f>
        <v>0</v>
      </c>
      <c r="G57" s="278">
        <f>SUM(G50:G56)</f>
        <v>0</v>
      </c>
      <c r="H57" s="278">
        <f>SUM(H50:H56)</f>
        <v>0</v>
      </c>
      <c r="I57" s="278">
        <f>SUM(I50:I56)</f>
        <v>0</v>
      </c>
    </row>
    <row r="58" spans="1:10" ht="28.15" customHeight="1" thickBot="1" x14ac:dyDescent="0.3">
      <c r="A58" s="90">
        <v>37</v>
      </c>
      <c r="B58" s="127" t="s">
        <v>201</v>
      </c>
      <c r="C58" s="127"/>
      <c r="D58" s="128"/>
      <c r="E58" s="276">
        <f>E57+E46</f>
        <v>0</v>
      </c>
      <c r="F58" s="276">
        <f>F57+F46</f>
        <v>0</v>
      </c>
      <c r="G58" s="276">
        <f>G57+G46</f>
        <v>0</v>
      </c>
      <c r="H58" s="276">
        <f>H57+H46</f>
        <v>0</v>
      </c>
      <c r="I58" s="276">
        <f>I57+I46</f>
        <v>0</v>
      </c>
    </row>
    <row r="59" spans="1:10" ht="28.15" customHeight="1" thickTop="1" x14ac:dyDescent="0.25">
      <c r="B59" s="135" t="s">
        <v>195</v>
      </c>
      <c r="C59" s="136"/>
      <c r="D59" s="137" t="s">
        <v>196</v>
      </c>
      <c r="E59" s="130"/>
      <c r="F59" s="130"/>
      <c r="G59" s="130"/>
      <c r="H59" s="131"/>
      <c r="I59" s="132"/>
    </row>
    <row r="60" spans="1:10" ht="18.600000000000001" customHeight="1" x14ac:dyDescent="0.2">
      <c r="B60" s="129"/>
      <c r="C60" s="19" t="s">
        <v>197</v>
      </c>
      <c r="D60" s="12"/>
      <c r="E60" s="103"/>
      <c r="F60" s="103"/>
      <c r="G60" s="103"/>
      <c r="H60" s="104"/>
      <c r="I60" s="105"/>
    </row>
    <row r="61" spans="1:10" ht="18.600000000000001" customHeight="1" x14ac:dyDescent="0.2">
      <c r="B61" s="19"/>
      <c r="C61" s="19" t="s">
        <v>198</v>
      </c>
      <c r="D61" s="12"/>
      <c r="E61" s="103"/>
      <c r="F61" s="103"/>
      <c r="G61" s="103"/>
      <c r="H61" s="103"/>
      <c r="I61" s="103"/>
    </row>
    <row r="62" spans="1:10" ht="18.600000000000001" customHeight="1" thickBot="1" x14ac:dyDescent="0.3">
      <c r="B62" s="133" t="s">
        <v>199</v>
      </c>
      <c r="C62" s="133"/>
      <c r="D62" s="134"/>
      <c r="E62" s="278">
        <f>SUM(E60:E61)</f>
        <v>0</v>
      </c>
      <c r="F62" s="278">
        <v>0</v>
      </c>
      <c r="G62" s="278">
        <v>0</v>
      </c>
      <c r="H62" s="279">
        <v>0</v>
      </c>
      <c r="I62" s="280">
        <v>0</v>
      </c>
    </row>
    <row r="63" spans="1:10" ht="22.9" customHeight="1" thickBot="1" x14ac:dyDescent="0.3">
      <c r="B63" s="138" t="s">
        <v>203</v>
      </c>
      <c r="C63" s="138"/>
      <c r="D63" s="139"/>
      <c r="E63" s="276">
        <f>E62+E58</f>
        <v>0</v>
      </c>
      <c r="F63" s="276">
        <f t="shared" ref="F63:I63" si="5">F62+F58</f>
        <v>0</v>
      </c>
      <c r="G63" s="276">
        <f t="shared" si="5"/>
        <v>0</v>
      </c>
      <c r="H63" s="276">
        <f t="shared" si="5"/>
        <v>0</v>
      </c>
      <c r="I63" s="276">
        <f t="shared" si="5"/>
        <v>0</v>
      </c>
      <c r="J63" s="87" t="s">
        <v>200</v>
      </c>
    </row>
    <row r="64" spans="1:10" ht="15" thickTop="1" x14ac:dyDescent="0.2"/>
  </sheetData>
  <mergeCells count="3">
    <mergeCell ref="D3:I3"/>
    <mergeCell ref="D5:I5"/>
    <mergeCell ref="D2:F2"/>
  </mergeCells>
  <printOptions horizontalCentered="1"/>
  <pageMargins left="0.25" right="0.25" top="0.75" bottom="0.75" header="0.3" footer="0.3"/>
  <pageSetup scale="67" orientation="portrait" r:id="rId1"/>
  <headerFooter alignWithMargins="0">
    <oddFooter>&amp;C&amp;8Last Revised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sheetPr codeName="Sheet5"/>
  <dimension ref="A2:J366"/>
  <sheetViews>
    <sheetView topLeftCell="A336" workbookViewId="0">
      <selection activeCell="D10" sqref="D10"/>
    </sheetView>
  </sheetViews>
  <sheetFormatPr defaultRowHeight="15" outlineLevelRow="2" x14ac:dyDescent="0.25"/>
  <cols>
    <col min="1" max="1" width="3.5703125" customWidth="1"/>
    <col min="2" max="2" width="5.28515625" customWidth="1"/>
    <col min="3" max="3" width="45.7109375" customWidth="1"/>
    <col min="4" max="8" width="17.5703125" customWidth="1"/>
    <col min="9" max="9" width="8.85546875" style="79"/>
  </cols>
  <sheetData>
    <row r="2" spans="1:8" ht="26.45" customHeight="1" x14ac:dyDescent="0.3">
      <c r="B2" s="51" t="s">
        <v>54</v>
      </c>
      <c r="C2" s="312">
        <f>Summary!$B$3</f>
        <v>0</v>
      </c>
      <c r="D2" s="312"/>
      <c r="E2" s="312"/>
    </row>
    <row r="4" spans="1:8" ht="18.75" x14ac:dyDescent="0.3">
      <c r="D4" s="318" t="s">
        <v>56</v>
      </c>
      <c r="E4" s="319"/>
      <c r="F4" s="319"/>
      <c r="G4" s="319"/>
      <c r="H4" s="319"/>
    </row>
    <row r="5" spans="1:8" ht="72" x14ac:dyDescent="0.25">
      <c r="A5" s="1"/>
      <c r="B5" s="2"/>
      <c r="C5" s="3"/>
      <c r="D5" s="20" t="s">
        <v>44</v>
      </c>
      <c r="E5" s="20" t="s">
        <v>46</v>
      </c>
      <c r="F5" s="20" t="s">
        <v>55</v>
      </c>
      <c r="G5" s="20" t="s">
        <v>45</v>
      </c>
      <c r="H5" s="20" t="s">
        <v>45</v>
      </c>
    </row>
    <row r="6" spans="1:8" ht="29.25" x14ac:dyDescent="0.25">
      <c r="B6" s="5"/>
      <c r="C6" s="6"/>
      <c r="D6" s="7" t="s">
        <v>47</v>
      </c>
      <c r="E6" s="7" t="s">
        <v>48</v>
      </c>
      <c r="F6" s="7" t="s">
        <v>49</v>
      </c>
      <c r="G6" s="7" t="s">
        <v>49</v>
      </c>
      <c r="H6" s="7" t="s">
        <v>49</v>
      </c>
    </row>
    <row r="7" spans="1:8" ht="15.75" x14ac:dyDescent="0.25">
      <c r="A7" s="23" t="s">
        <v>205</v>
      </c>
      <c r="B7" s="8"/>
      <c r="C7" s="140"/>
      <c r="D7" s="81">
        <v>46203</v>
      </c>
      <c r="E7" s="81">
        <f>D7+365</f>
        <v>46568</v>
      </c>
      <c r="F7" s="81">
        <f t="shared" ref="F7:H7" si="0">E7+365</f>
        <v>46933</v>
      </c>
      <c r="G7" s="81">
        <f t="shared" si="0"/>
        <v>47298</v>
      </c>
      <c r="H7" s="81">
        <f t="shared" si="0"/>
        <v>47663</v>
      </c>
    </row>
    <row r="8" spans="1:8" ht="25.15" customHeight="1" x14ac:dyDescent="0.25">
      <c r="A8" s="53" t="s">
        <v>63</v>
      </c>
      <c r="B8" s="9"/>
      <c r="C8" s="10"/>
      <c r="D8" s="54"/>
      <c r="E8" s="55"/>
      <c r="F8" s="55"/>
      <c r="G8" s="55"/>
      <c r="H8" s="55"/>
    </row>
    <row r="9" spans="1:8" outlineLevel="1" x14ac:dyDescent="0.25">
      <c r="A9" s="13"/>
      <c r="B9" s="28" t="s">
        <v>70</v>
      </c>
      <c r="C9" s="12"/>
      <c r="D9" s="52"/>
      <c r="E9" s="52"/>
      <c r="F9" s="52"/>
      <c r="G9" s="52"/>
      <c r="H9" s="52"/>
    </row>
    <row r="10" spans="1:8" outlineLevel="1" x14ac:dyDescent="0.25">
      <c r="A10" s="13"/>
      <c r="B10" s="11"/>
      <c r="C10" s="11" t="s">
        <v>64</v>
      </c>
      <c r="D10" s="177"/>
      <c r="E10" s="177"/>
      <c r="F10" s="177"/>
      <c r="G10" s="177"/>
      <c r="H10" s="177"/>
    </row>
    <row r="11" spans="1:8" outlineLevel="1" x14ac:dyDescent="0.25">
      <c r="A11" s="13"/>
      <c r="B11" s="11"/>
      <c r="C11" s="11" t="s">
        <v>65</v>
      </c>
      <c r="D11" s="177"/>
      <c r="E11" s="177"/>
      <c r="F11" s="177"/>
      <c r="G11" s="177"/>
      <c r="H11" s="177"/>
    </row>
    <row r="12" spans="1:8" outlineLevel="1" x14ac:dyDescent="0.25">
      <c r="A12" s="13"/>
      <c r="B12" s="11"/>
      <c r="C12" s="11" t="s">
        <v>66</v>
      </c>
      <c r="D12" s="177"/>
      <c r="E12" s="177"/>
      <c r="F12" s="177"/>
      <c r="G12" s="177"/>
      <c r="H12" s="177"/>
    </row>
    <row r="13" spans="1:8" outlineLevel="1" x14ac:dyDescent="0.25">
      <c r="A13" s="13"/>
      <c r="B13" s="11"/>
      <c r="C13" s="11" t="s">
        <v>67</v>
      </c>
      <c r="D13" s="177"/>
      <c r="E13" s="177"/>
      <c r="F13" s="177"/>
      <c r="G13" s="177"/>
      <c r="H13" s="177"/>
    </row>
    <row r="14" spans="1:8" outlineLevel="1" x14ac:dyDescent="0.25">
      <c r="A14" s="13"/>
      <c r="B14" s="11"/>
      <c r="C14" s="11" t="s">
        <v>68</v>
      </c>
      <c r="D14" s="177"/>
      <c r="E14" s="177"/>
      <c r="F14" s="177"/>
      <c r="G14" s="177"/>
      <c r="H14" s="177"/>
    </row>
    <row r="15" spans="1:8" outlineLevel="1" x14ac:dyDescent="0.25">
      <c r="A15" s="13"/>
      <c r="B15" s="11"/>
      <c r="C15" s="11" t="s">
        <v>69</v>
      </c>
      <c r="D15" s="177"/>
      <c r="E15" s="177"/>
      <c r="F15" s="177"/>
      <c r="G15" s="177"/>
      <c r="H15" s="177"/>
    </row>
    <row r="16" spans="1:8" outlineLevel="1" x14ac:dyDescent="0.25">
      <c r="A16" s="13"/>
      <c r="B16" s="28" t="s">
        <v>57</v>
      </c>
      <c r="C16" s="11"/>
      <c r="D16" s="178"/>
      <c r="E16" s="178"/>
      <c r="F16" s="178"/>
      <c r="G16" s="178"/>
      <c r="H16" s="178"/>
    </row>
    <row r="17" spans="1:10" outlineLevel="1" x14ac:dyDescent="0.25">
      <c r="A17" s="13"/>
      <c r="B17" s="11"/>
      <c r="C17" s="11" t="s">
        <v>64</v>
      </c>
      <c r="D17" s="177"/>
      <c r="E17" s="177"/>
      <c r="F17" s="177"/>
      <c r="G17" s="177"/>
      <c r="H17" s="177"/>
    </row>
    <row r="18" spans="1:10" outlineLevel="1" x14ac:dyDescent="0.25">
      <c r="A18" s="13"/>
      <c r="B18" s="11"/>
      <c r="C18" s="11" t="s">
        <v>65</v>
      </c>
      <c r="D18" s="177"/>
      <c r="E18" s="177"/>
      <c r="F18" s="177"/>
      <c r="G18" s="177"/>
      <c r="H18" s="177"/>
    </row>
    <row r="19" spans="1:10" outlineLevel="1" x14ac:dyDescent="0.25">
      <c r="A19" s="13"/>
      <c r="B19" s="11"/>
      <c r="C19" s="11" t="s">
        <v>66</v>
      </c>
      <c r="D19" s="177"/>
      <c r="E19" s="177"/>
      <c r="F19" s="177"/>
      <c r="G19" s="177"/>
      <c r="H19" s="177"/>
    </row>
    <row r="20" spans="1:10" outlineLevel="1" x14ac:dyDescent="0.25">
      <c r="A20" s="13"/>
      <c r="B20" s="11"/>
      <c r="C20" s="11" t="s">
        <v>67</v>
      </c>
      <c r="D20" s="177"/>
      <c r="E20" s="177"/>
      <c r="F20" s="177"/>
      <c r="G20" s="177"/>
      <c r="H20" s="177"/>
    </row>
    <row r="21" spans="1:10" outlineLevel="1" x14ac:dyDescent="0.25">
      <c r="A21" s="13"/>
      <c r="B21" s="11"/>
      <c r="C21" s="11" t="s">
        <v>68</v>
      </c>
      <c r="D21" s="177"/>
      <c r="E21" s="177"/>
      <c r="F21" s="177"/>
      <c r="G21" s="177"/>
      <c r="H21" s="177"/>
    </row>
    <row r="22" spans="1:10" outlineLevel="1" x14ac:dyDescent="0.25">
      <c r="A22" s="13"/>
      <c r="B22" s="11"/>
      <c r="C22" s="11" t="s">
        <v>69</v>
      </c>
      <c r="D22" s="177"/>
      <c r="E22" s="177"/>
      <c r="F22" s="177"/>
      <c r="G22" s="177"/>
      <c r="H22" s="177"/>
    </row>
    <row r="23" spans="1:10" outlineLevel="1" x14ac:dyDescent="0.25">
      <c r="A23" s="13"/>
      <c r="B23" s="28" t="s">
        <v>58</v>
      </c>
      <c r="C23" s="11"/>
      <c r="D23" s="178"/>
      <c r="E23" s="178"/>
      <c r="F23" s="178"/>
      <c r="G23" s="178"/>
      <c r="H23" s="178"/>
    </row>
    <row r="24" spans="1:10" outlineLevel="1" x14ac:dyDescent="0.25">
      <c r="A24" s="13"/>
      <c r="B24" s="11"/>
      <c r="C24" s="11" t="s">
        <v>64</v>
      </c>
      <c r="D24" s="177"/>
      <c r="E24" s="177"/>
      <c r="F24" s="177"/>
      <c r="G24" s="177"/>
      <c r="H24" s="177"/>
    </row>
    <row r="25" spans="1:10" outlineLevel="1" x14ac:dyDescent="0.25">
      <c r="A25" s="13"/>
      <c r="B25" s="11"/>
      <c r="C25" s="11" t="s">
        <v>65</v>
      </c>
      <c r="D25" s="177"/>
      <c r="E25" s="177"/>
      <c r="F25" s="177"/>
      <c r="G25" s="177"/>
      <c r="H25" s="177"/>
    </row>
    <row r="26" spans="1:10" outlineLevel="1" x14ac:dyDescent="0.25">
      <c r="A26" s="13"/>
      <c r="B26" s="11"/>
      <c r="C26" s="11" t="s">
        <v>66</v>
      </c>
      <c r="D26" s="177"/>
      <c r="E26" s="177"/>
      <c r="F26" s="177"/>
      <c r="G26" s="177"/>
      <c r="H26" s="177"/>
    </row>
    <row r="27" spans="1:10" outlineLevel="1" x14ac:dyDescent="0.25">
      <c r="A27" s="13"/>
      <c r="B27" s="11"/>
      <c r="C27" s="11" t="s">
        <v>67</v>
      </c>
      <c r="D27" s="177"/>
      <c r="E27" s="177"/>
      <c r="F27" s="177"/>
      <c r="G27" s="177"/>
      <c r="H27" s="177"/>
    </row>
    <row r="28" spans="1:10" outlineLevel="1" x14ac:dyDescent="0.25">
      <c r="A28" s="13"/>
      <c r="B28" s="11"/>
      <c r="C28" s="11" t="s">
        <v>68</v>
      </c>
      <c r="D28" s="177"/>
      <c r="E28" s="177"/>
      <c r="F28" s="177"/>
      <c r="G28" s="177"/>
      <c r="H28" s="177"/>
    </row>
    <row r="29" spans="1:10" outlineLevel="1" x14ac:dyDescent="0.25">
      <c r="A29" s="13"/>
      <c r="B29" s="11"/>
      <c r="C29" s="11" t="s">
        <v>69</v>
      </c>
      <c r="D29" s="177"/>
      <c r="E29" s="177"/>
      <c r="F29" s="177"/>
      <c r="G29" s="177"/>
      <c r="H29" s="177"/>
    </row>
    <row r="30" spans="1:10" ht="15.75" x14ac:dyDescent="0.25">
      <c r="A30" s="53" t="s">
        <v>81</v>
      </c>
      <c r="B30" s="14"/>
      <c r="C30" s="14"/>
      <c r="D30" s="179">
        <f>SUM(D10:D29)</f>
        <v>0</v>
      </c>
      <c r="E30" s="179">
        <f t="shared" ref="E30:H30" si="1">SUM(E10:E29)</f>
        <v>0</v>
      </c>
      <c r="F30" s="179">
        <f t="shared" si="1"/>
        <v>0</v>
      </c>
      <c r="G30" s="179">
        <f t="shared" si="1"/>
        <v>0</v>
      </c>
      <c r="H30" s="179">
        <f t="shared" si="1"/>
        <v>0</v>
      </c>
      <c r="J30" s="86"/>
    </row>
    <row r="31" spans="1:10" ht="15.75" x14ac:dyDescent="0.25">
      <c r="A31" s="53"/>
      <c r="B31" s="11"/>
      <c r="C31" s="11"/>
      <c r="D31" s="180"/>
      <c r="E31" s="180"/>
      <c r="F31" s="180"/>
      <c r="G31" s="180"/>
      <c r="H31" s="180"/>
    </row>
    <row r="32" spans="1:10" ht="25.15" customHeight="1" x14ac:dyDescent="0.25">
      <c r="A32" s="53" t="s">
        <v>82</v>
      </c>
      <c r="B32" s="9"/>
      <c r="C32" s="10"/>
      <c r="D32" s="181"/>
      <c r="E32" s="182"/>
      <c r="F32" s="182"/>
      <c r="G32" s="182"/>
      <c r="H32" s="182"/>
    </row>
    <row r="33" spans="1:8" outlineLevel="1" x14ac:dyDescent="0.25">
      <c r="A33" s="13"/>
      <c r="B33" s="28" t="s">
        <v>70</v>
      </c>
      <c r="C33" s="12"/>
      <c r="D33" s="178"/>
      <c r="E33" s="178"/>
      <c r="F33" s="178"/>
      <c r="G33" s="178"/>
      <c r="H33" s="178"/>
    </row>
    <row r="34" spans="1:8" outlineLevel="1" x14ac:dyDescent="0.25">
      <c r="A34" s="13"/>
      <c r="B34" s="11"/>
      <c r="C34" s="11" t="s">
        <v>64</v>
      </c>
      <c r="D34" s="177"/>
      <c r="E34" s="177"/>
      <c r="F34" s="177"/>
      <c r="G34" s="177"/>
      <c r="H34" s="177"/>
    </row>
    <row r="35" spans="1:8" outlineLevel="1" x14ac:dyDescent="0.25">
      <c r="A35" s="13"/>
      <c r="B35" s="11"/>
      <c r="C35" s="11" t="s">
        <v>65</v>
      </c>
      <c r="D35" s="177"/>
      <c r="E35" s="177"/>
      <c r="F35" s="177"/>
      <c r="G35" s="177"/>
      <c r="H35" s="177"/>
    </row>
    <row r="36" spans="1:8" outlineLevel="1" x14ac:dyDescent="0.25">
      <c r="A36" s="13"/>
      <c r="B36" s="11"/>
      <c r="C36" s="11" t="s">
        <v>66</v>
      </c>
      <c r="D36" s="177"/>
      <c r="E36" s="177"/>
      <c r="F36" s="177"/>
      <c r="G36" s="177"/>
      <c r="H36" s="177"/>
    </row>
    <row r="37" spans="1:8" outlineLevel="1" x14ac:dyDescent="0.25">
      <c r="A37" s="13"/>
      <c r="B37" s="11"/>
      <c r="C37" s="11" t="s">
        <v>67</v>
      </c>
      <c r="D37" s="177"/>
      <c r="E37" s="177"/>
      <c r="F37" s="177"/>
      <c r="G37" s="177"/>
      <c r="H37" s="177"/>
    </row>
    <row r="38" spans="1:8" outlineLevel="1" x14ac:dyDescent="0.25">
      <c r="A38" s="13"/>
      <c r="B38" s="11"/>
      <c r="C38" s="11" t="s">
        <v>68</v>
      </c>
      <c r="D38" s="177"/>
      <c r="E38" s="177"/>
      <c r="F38" s="177"/>
      <c r="G38" s="177"/>
      <c r="H38" s="177"/>
    </row>
    <row r="39" spans="1:8" outlineLevel="1" x14ac:dyDescent="0.25">
      <c r="A39" s="13"/>
      <c r="B39" s="11"/>
      <c r="C39" s="11" t="s">
        <v>69</v>
      </c>
      <c r="D39" s="177"/>
      <c r="E39" s="177"/>
      <c r="F39" s="177"/>
      <c r="G39" s="177"/>
      <c r="H39" s="177"/>
    </row>
    <row r="40" spans="1:8" outlineLevel="1" x14ac:dyDescent="0.25">
      <c r="A40" s="13"/>
      <c r="B40" s="28" t="s">
        <v>57</v>
      </c>
      <c r="C40" s="11"/>
      <c r="D40" s="178"/>
      <c r="E40" s="178"/>
      <c r="F40" s="178"/>
      <c r="G40" s="178"/>
      <c r="H40" s="178"/>
    </row>
    <row r="41" spans="1:8" outlineLevel="1" x14ac:dyDescent="0.25">
      <c r="A41" s="13"/>
      <c r="B41" s="11"/>
      <c r="C41" s="11" t="s">
        <v>64</v>
      </c>
      <c r="D41" s="177"/>
      <c r="E41" s="177"/>
      <c r="F41" s="177"/>
      <c r="G41" s="177"/>
      <c r="H41" s="177"/>
    </row>
    <row r="42" spans="1:8" outlineLevel="1" x14ac:dyDescent="0.25">
      <c r="A42" s="13"/>
      <c r="B42" s="11"/>
      <c r="C42" s="11" t="s">
        <v>65</v>
      </c>
      <c r="D42" s="177"/>
      <c r="E42" s="177"/>
      <c r="F42" s="177"/>
      <c r="G42" s="177"/>
      <c r="H42" s="177"/>
    </row>
    <row r="43" spans="1:8" outlineLevel="1" x14ac:dyDescent="0.25">
      <c r="A43" s="13"/>
      <c r="B43" s="11"/>
      <c r="C43" s="11" t="s">
        <v>66</v>
      </c>
      <c r="D43" s="177"/>
      <c r="E43" s="177"/>
      <c r="F43" s="177"/>
      <c r="G43" s="177"/>
      <c r="H43" s="177"/>
    </row>
    <row r="44" spans="1:8" outlineLevel="1" x14ac:dyDescent="0.25">
      <c r="A44" s="13"/>
      <c r="B44" s="11"/>
      <c r="C44" s="11" t="s">
        <v>67</v>
      </c>
      <c r="D44" s="177"/>
      <c r="E44" s="177"/>
      <c r="F44" s="177"/>
      <c r="G44" s="177"/>
      <c r="H44" s="177"/>
    </row>
    <row r="45" spans="1:8" outlineLevel="1" x14ac:dyDescent="0.25">
      <c r="A45" s="13"/>
      <c r="B45" s="11"/>
      <c r="C45" s="11" t="s">
        <v>68</v>
      </c>
      <c r="D45" s="177"/>
      <c r="E45" s="177"/>
      <c r="F45" s="177"/>
      <c r="G45" s="177"/>
      <c r="H45" s="177"/>
    </row>
    <row r="46" spans="1:8" outlineLevel="1" x14ac:dyDescent="0.25">
      <c r="A46" s="13"/>
      <c r="B46" s="11"/>
      <c r="C46" s="11" t="s">
        <v>69</v>
      </c>
      <c r="D46" s="177"/>
      <c r="E46" s="177"/>
      <c r="F46" s="177"/>
      <c r="G46" s="177"/>
      <c r="H46" s="177"/>
    </row>
    <row r="47" spans="1:8" outlineLevel="1" x14ac:dyDescent="0.25">
      <c r="A47" s="13"/>
      <c r="B47" s="28" t="s">
        <v>58</v>
      </c>
      <c r="C47" s="11"/>
      <c r="D47" s="178"/>
      <c r="E47" s="178"/>
      <c r="F47" s="178"/>
      <c r="G47" s="178"/>
      <c r="H47" s="178"/>
    </row>
    <row r="48" spans="1:8" outlineLevel="1" x14ac:dyDescent="0.25">
      <c r="A48" s="13"/>
      <c r="B48" s="11"/>
      <c r="C48" s="11" t="s">
        <v>64</v>
      </c>
      <c r="D48" s="177"/>
      <c r="E48" s="177"/>
      <c r="F48" s="177"/>
      <c r="G48" s="177"/>
      <c r="H48" s="177"/>
    </row>
    <row r="49" spans="1:8" outlineLevel="1" x14ac:dyDescent="0.25">
      <c r="A49" s="13"/>
      <c r="B49" s="11"/>
      <c r="C49" s="11" t="s">
        <v>65</v>
      </c>
      <c r="D49" s="177"/>
      <c r="E49" s="177"/>
      <c r="F49" s="177"/>
      <c r="G49" s="177"/>
      <c r="H49" s="177"/>
    </row>
    <row r="50" spans="1:8" outlineLevel="1" x14ac:dyDescent="0.25">
      <c r="A50" s="13"/>
      <c r="B50" s="11"/>
      <c r="C50" s="11" t="s">
        <v>66</v>
      </c>
      <c r="D50" s="177"/>
      <c r="E50" s="177"/>
      <c r="F50" s="177"/>
      <c r="G50" s="177"/>
      <c r="H50" s="177"/>
    </row>
    <row r="51" spans="1:8" outlineLevel="1" x14ac:dyDescent="0.25">
      <c r="A51" s="13"/>
      <c r="B51" s="11"/>
      <c r="C51" s="11" t="s">
        <v>67</v>
      </c>
      <c r="D51" s="177"/>
      <c r="E51" s="177"/>
      <c r="F51" s="177"/>
      <c r="G51" s="177"/>
      <c r="H51" s="177"/>
    </row>
    <row r="52" spans="1:8" outlineLevel="1" x14ac:dyDescent="0.25">
      <c r="A52" s="13"/>
      <c r="B52" s="11"/>
      <c r="C52" s="11" t="s">
        <v>68</v>
      </c>
      <c r="D52" s="177"/>
      <c r="E52" s="177"/>
      <c r="F52" s="177"/>
      <c r="G52" s="177"/>
      <c r="H52" s="177"/>
    </row>
    <row r="53" spans="1:8" outlineLevel="1" x14ac:dyDescent="0.25">
      <c r="A53" s="13"/>
      <c r="B53" s="11"/>
      <c r="C53" s="11" t="s">
        <v>69</v>
      </c>
      <c r="D53" s="177"/>
      <c r="E53" s="177"/>
      <c r="F53" s="177"/>
      <c r="G53" s="177"/>
      <c r="H53" s="177"/>
    </row>
    <row r="54" spans="1:8" ht="16.5" thickBot="1" x14ac:dyDescent="0.3">
      <c r="A54" s="53" t="s">
        <v>83</v>
      </c>
      <c r="B54" s="14"/>
      <c r="C54" s="14"/>
      <c r="D54" s="179">
        <f>SUM(D34:D53)</f>
        <v>0</v>
      </c>
      <c r="E54" s="179">
        <f t="shared" ref="E54" si="2">SUM(E34:E53)</f>
        <v>0</v>
      </c>
      <c r="F54" s="179">
        <f t="shared" ref="F54" si="3">SUM(F34:F53)</f>
        <v>0</v>
      </c>
      <c r="G54" s="179">
        <f t="shared" ref="G54" si="4">SUM(G34:G53)</f>
        <v>0</v>
      </c>
      <c r="H54" s="179">
        <f t="shared" ref="H54" si="5">SUM(H34:H53)</f>
        <v>0</v>
      </c>
    </row>
    <row r="55" spans="1:8" ht="15.75" thickTop="1" x14ac:dyDescent="0.25">
      <c r="A55" s="25"/>
      <c r="B55" s="26"/>
      <c r="C55" s="26"/>
      <c r="D55" s="183"/>
      <c r="E55" s="183"/>
      <c r="F55" s="183"/>
      <c r="G55" s="183"/>
      <c r="H55" s="183"/>
    </row>
    <row r="56" spans="1:8" ht="25.15" customHeight="1" x14ac:dyDescent="0.25">
      <c r="A56" s="53" t="s">
        <v>84</v>
      </c>
      <c r="B56" s="9"/>
      <c r="C56" s="10"/>
      <c r="D56" s="181"/>
      <c r="E56" s="182"/>
      <c r="F56" s="182"/>
      <c r="G56" s="182"/>
      <c r="H56" s="182"/>
    </row>
    <row r="57" spans="1:8" outlineLevel="1" x14ac:dyDescent="0.25">
      <c r="A57" s="13"/>
      <c r="B57" s="28" t="s">
        <v>70</v>
      </c>
      <c r="C57" s="12"/>
      <c r="D57" s="178"/>
      <c r="E57" s="178"/>
      <c r="F57" s="178"/>
      <c r="G57" s="178"/>
      <c r="H57" s="178"/>
    </row>
    <row r="58" spans="1:8" outlineLevel="1" x14ac:dyDescent="0.25">
      <c r="A58" s="13"/>
      <c r="B58" s="11"/>
      <c r="C58" s="11" t="s">
        <v>64</v>
      </c>
      <c r="D58" s="177"/>
      <c r="E58" s="177"/>
      <c r="F58" s="177"/>
      <c r="G58" s="177"/>
      <c r="H58" s="177"/>
    </row>
    <row r="59" spans="1:8" outlineLevel="1" x14ac:dyDescent="0.25">
      <c r="A59" s="13"/>
      <c r="B59" s="11"/>
      <c r="C59" s="11" t="s">
        <v>65</v>
      </c>
      <c r="D59" s="177"/>
      <c r="E59" s="177"/>
      <c r="F59" s="177"/>
      <c r="G59" s="177"/>
      <c r="H59" s="177"/>
    </row>
    <row r="60" spans="1:8" outlineLevel="1" x14ac:dyDescent="0.25">
      <c r="A60" s="13"/>
      <c r="B60" s="11"/>
      <c r="C60" s="11" t="s">
        <v>66</v>
      </c>
      <c r="D60" s="177"/>
      <c r="E60" s="177"/>
      <c r="F60" s="177"/>
      <c r="G60" s="177"/>
      <c r="H60" s="177"/>
    </row>
    <row r="61" spans="1:8" outlineLevel="1" x14ac:dyDescent="0.25">
      <c r="A61" s="13"/>
      <c r="B61" s="11"/>
      <c r="C61" s="11" t="s">
        <v>67</v>
      </c>
      <c r="D61" s="177"/>
      <c r="E61" s="177"/>
      <c r="F61" s="177"/>
      <c r="G61" s="177"/>
      <c r="H61" s="177"/>
    </row>
    <row r="62" spans="1:8" outlineLevel="1" x14ac:dyDescent="0.25">
      <c r="A62" s="13"/>
      <c r="B62" s="11"/>
      <c r="C62" s="11" t="s">
        <v>68</v>
      </c>
      <c r="D62" s="177"/>
      <c r="E62" s="177"/>
      <c r="F62" s="177"/>
      <c r="G62" s="177"/>
      <c r="H62" s="177"/>
    </row>
    <row r="63" spans="1:8" outlineLevel="1" x14ac:dyDescent="0.25">
      <c r="A63" s="13"/>
      <c r="B63" s="11"/>
      <c r="C63" s="11" t="s">
        <v>69</v>
      </c>
      <c r="D63" s="177"/>
      <c r="E63" s="177"/>
      <c r="F63" s="177"/>
      <c r="G63" s="177"/>
      <c r="H63" s="177"/>
    </row>
    <row r="64" spans="1:8" outlineLevel="1" x14ac:dyDescent="0.25">
      <c r="A64" s="13"/>
      <c r="B64" s="28" t="s">
        <v>57</v>
      </c>
      <c r="C64" s="11"/>
      <c r="D64" s="178"/>
      <c r="E64" s="178"/>
      <c r="F64" s="178"/>
      <c r="G64" s="178"/>
      <c r="H64" s="178"/>
    </row>
    <row r="65" spans="1:8" outlineLevel="1" x14ac:dyDescent="0.25">
      <c r="A65" s="13"/>
      <c r="B65" s="11"/>
      <c r="C65" s="11" t="s">
        <v>64</v>
      </c>
      <c r="D65" s="177"/>
      <c r="E65" s="177"/>
      <c r="F65" s="177"/>
      <c r="G65" s="177"/>
      <c r="H65" s="177"/>
    </row>
    <row r="66" spans="1:8" outlineLevel="1" x14ac:dyDescent="0.25">
      <c r="A66" s="13"/>
      <c r="B66" s="11"/>
      <c r="C66" s="11" t="s">
        <v>65</v>
      </c>
      <c r="D66" s="177"/>
      <c r="E66" s="177"/>
      <c r="F66" s="177"/>
      <c r="G66" s="177"/>
      <c r="H66" s="177"/>
    </row>
    <row r="67" spans="1:8" outlineLevel="1" x14ac:dyDescent="0.25">
      <c r="A67" s="13"/>
      <c r="B67" s="11"/>
      <c r="C67" s="11" t="s">
        <v>66</v>
      </c>
      <c r="D67" s="177"/>
      <c r="E67" s="177"/>
      <c r="F67" s="177"/>
      <c r="G67" s="177"/>
      <c r="H67" s="177"/>
    </row>
    <row r="68" spans="1:8" outlineLevel="1" x14ac:dyDescent="0.25">
      <c r="A68" s="13"/>
      <c r="B68" s="11"/>
      <c r="C68" s="11" t="s">
        <v>67</v>
      </c>
      <c r="D68" s="177"/>
      <c r="E68" s="177"/>
      <c r="F68" s="177"/>
      <c r="G68" s="177"/>
      <c r="H68" s="177"/>
    </row>
    <row r="69" spans="1:8" outlineLevel="1" x14ac:dyDescent="0.25">
      <c r="A69" s="13"/>
      <c r="B69" s="11"/>
      <c r="C69" s="11" t="s">
        <v>68</v>
      </c>
      <c r="D69" s="177"/>
      <c r="E69" s="177"/>
      <c r="F69" s="177"/>
      <c r="G69" s="177"/>
      <c r="H69" s="177"/>
    </row>
    <row r="70" spans="1:8" outlineLevel="1" x14ac:dyDescent="0.25">
      <c r="A70" s="13"/>
      <c r="B70" s="11"/>
      <c r="C70" s="11" t="s">
        <v>69</v>
      </c>
      <c r="D70" s="177"/>
      <c r="E70" s="177"/>
      <c r="F70" s="177"/>
      <c r="G70" s="177"/>
      <c r="H70" s="177"/>
    </row>
    <row r="71" spans="1:8" outlineLevel="1" x14ac:dyDescent="0.25">
      <c r="A71" s="13"/>
      <c r="B71" s="28" t="s">
        <v>58</v>
      </c>
      <c r="C71" s="11"/>
      <c r="D71" s="178"/>
      <c r="E71" s="178"/>
      <c r="F71" s="178"/>
      <c r="G71" s="178"/>
      <c r="H71" s="178"/>
    </row>
    <row r="72" spans="1:8" outlineLevel="1" x14ac:dyDescent="0.25">
      <c r="A72" s="13"/>
      <c r="B72" s="11"/>
      <c r="C72" s="11" t="s">
        <v>64</v>
      </c>
      <c r="D72" s="177"/>
      <c r="E72" s="177"/>
      <c r="F72" s="177"/>
      <c r="G72" s="177"/>
      <c r="H72" s="177"/>
    </row>
    <row r="73" spans="1:8" outlineLevel="1" x14ac:dyDescent="0.25">
      <c r="A73" s="13"/>
      <c r="B73" s="11"/>
      <c r="C73" s="11" t="s">
        <v>65</v>
      </c>
      <c r="D73" s="177"/>
      <c r="E73" s="177"/>
      <c r="F73" s="177"/>
      <c r="G73" s="177"/>
      <c r="H73" s="177"/>
    </row>
    <row r="74" spans="1:8" outlineLevel="1" x14ac:dyDescent="0.25">
      <c r="A74" s="13"/>
      <c r="B74" s="11"/>
      <c r="C74" s="11" t="s">
        <v>66</v>
      </c>
      <c r="D74" s="177"/>
      <c r="E74" s="177"/>
      <c r="F74" s="177"/>
      <c r="G74" s="177"/>
      <c r="H74" s="177"/>
    </row>
    <row r="75" spans="1:8" outlineLevel="1" x14ac:dyDescent="0.25">
      <c r="A75" s="13"/>
      <c r="B75" s="11"/>
      <c r="C75" s="11" t="s">
        <v>67</v>
      </c>
      <c r="D75" s="177"/>
      <c r="E75" s="177"/>
      <c r="F75" s="177"/>
      <c r="G75" s="177"/>
      <c r="H75" s="177"/>
    </row>
    <row r="76" spans="1:8" outlineLevel="1" x14ac:dyDescent="0.25">
      <c r="A76" s="13"/>
      <c r="B76" s="11"/>
      <c r="C76" s="11" t="s">
        <v>68</v>
      </c>
      <c r="D76" s="177"/>
      <c r="E76" s="177"/>
      <c r="F76" s="177"/>
      <c r="G76" s="177"/>
      <c r="H76" s="177"/>
    </row>
    <row r="77" spans="1:8" outlineLevel="1" x14ac:dyDescent="0.25">
      <c r="A77" s="13"/>
      <c r="B77" s="11"/>
      <c r="C77" s="11" t="s">
        <v>69</v>
      </c>
      <c r="D77" s="177"/>
      <c r="E77" s="177"/>
      <c r="F77" s="177"/>
      <c r="G77" s="177"/>
      <c r="H77" s="177"/>
    </row>
    <row r="78" spans="1:8" ht="15.75" x14ac:dyDescent="0.25">
      <c r="A78" s="53" t="s">
        <v>85</v>
      </c>
      <c r="B78" s="14"/>
      <c r="C78" s="14"/>
      <c r="D78" s="179">
        <f>SUM(D58:D77)</f>
        <v>0</v>
      </c>
      <c r="E78" s="179">
        <f t="shared" ref="E78" si="6">SUM(E58:E77)</f>
        <v>0</v>
      </c>
      <c r="F78" s="179">
        <f t="shared" ref="F78" si="7">SUM(F58:F77)</f>
        <v>0</v>
      </c>
      <c r="G78" s="179">
        <f t="shared" ref="G78" si="8">SUM(G58:G77)</f>
        <v>0</v>
      </c>
      <c r="H78" s="179">
        <f t="shared" ref="H78" si="9">SUM(H58:H77)</f>
        <v>0</v>
      </c>
    </row>
    <row r="79" spans="1:8" ht="15.75" thickBot="1" x14ac:dyDescent="0.3">
      <c r="A79" s="56"/>
      <c r="B79" s="11"/>
      <c r="C79" s="11"/>
      <c r="D79" s="180"/>
      <c r="E79" s="180"/>
      <c r="F79" s="180"/>
      <c r="G79" s="180"/>
      <c r="H79" s="180"/>
    </row>
    <row r="80" spans="1:8" ht="16.5" thickTop="1" x14ac:dyDescent="0.25">
      <c r="A80" s="53" t="s">
        <v>86</v>
      </c>
      <c r="B80" s="24"/>
      <c r="C80" s="16"/>
      <c r="D80" s="180"/>
      <c r="E80" s="180"/>
      <c r="F80" s="180"/>
      <c r="G80" s="180"/>
      <c r="H80" s="180"/>
    </row>
    <row r="81" spans="1:8" outlineLevel="1" x14ac:dyDescent="0.25">
      <c r="A81" s="13"/>
      <c r="B81" s="28" t="s">
        <v>70</v>
      </c>
      <c r="C81" s="12"/>
      <c r="D81" s="178"/>
      <c r="E81" s="178"/>
      <c r="F81" s="178"/>
      <c r="G81" s="178"/>
      <c r="H81" s="178"/>
    </row>
    <row r="82" spans="1:8" outlineLevel="1" x14ac:dyDescent="0.25">
      <c r="A82" s="13"/>
      <c r="B82" s="11"/>
      <c r="C82" s="11" t="s">
        <v>64</v>
      </c>
      <c r="D82" s="177"/>
      <c r="E82" s="177"/>
      <c r="F82" s="177"/>
      <c r="G82" s="177"/>
      <c r="H82" s="177"/>
    </row>
    <row r="83" spans="1:8" outlineLevel="1" x14ac:dyDescent="0.25">
      <c r="A83" s="13"/>
      <c r="B83" s="11"/>
      <c r="C83" s="11" t="s">
        <v>65</v>
      </c>
      <c r="D83" s="177"/>
      <c r="E83" s="177"/>
      <c r="F83" s="177"/>
      <c r="G83" s="177"/>
      <c r="H83" s="177"/>
    </row>
    <row r="84" spans="1:8" outlineLevel="1" x14ac:dyDescent="0.25">
      <c r="A84" s="13"/>
      <c r="B84" s="11"/>
      <c r="C84" s="11" t="s">
        <v>66</v>
      </c>
      <c r="D84" s="177"/>
      <c r="E84" s="177"/>
      <c r="F84" s="177"/>
      <c r="G84" s="177"/>
      <c r="H84" s="177"/>
    </row>
    <row r="85" spans="1:8" outlineLevel="1" x14ac:dyDescent="0.25">
      <c r="A85" s="13"/>
      <c r="B85" s="11"/>
      <c r="C85" s="11" t="s">
        <v>67</v>
      </c>
      <c r="D85" s="177"/>
      <c r="E85" s="177"/>
      <c r="F85" s="177"/>
      <c r="G85" s="177"/>
      <c r="H85" s="177"/>
    </row>
    <row r="86" spans="1:8" outlineLevel="1" x14ac:dyDescent="0.25">
      <c r="A86" s="13"/>
      <c r="B86" s="11"/>
      <c r="C86" s="11" t="s">
        <v>68</v>
      </c>
      <c r="D86" s="177"/>
      <c r="E86" s="177"/>
      <c r="F86" s="177"/>
      <c r="G86" s="177"/>
      <c r="H86" s="177"/>
    </row>
    <row r="87" spans="1:8" outlineLevel="1" x14ac:dyDescent="0.25">
      <c r="A87" s="13"/>
      <c r="B87" s="11"/>
      <c r="C87" s="11" t="s">
        <v>69</v>
      </c>
      <c r="D87" s="177"/>
      <c r="E87" s="177"/>
      <c r="F87" s="177"/>
      <c r="G87" s="177"/>
      <c r="H87" s="177"/>
    </row>
    <row r="88" spans="1:8" outlineLevel="1" x14ac:dyDescent="0.25">
      <c r="A88" s="13"/>
      <c r="B88" s="28" t="s">
        <v>57</v>
      </c>
      <c r="C88" s="11"/>
      <c r="D88" s="178"/>
      <c r="E88" s="178"/>
      <c r="F88" s="178"/>
      <c r="G88" s="178"/>
      <c r="H88" s="178"/>
    </row>
    <row r="89" spans="1:8" outlineLevel="1" x14ac:dyDescent="0.25">
      <c r="A89" s="13"/>
      <c r="B89" s="11"/>
      <c r="C89" s="11" t="s">
        <v>64</v>
      </c>
      <c r="D89" s="177"/>
      <c r="E89" s="177"/>
      <c r="F89" s="177"/>
      <c r="G89" s="177"/>
      <c r="H89" s="177"/>
    </row>
    <row r="90" spans="1:8" outlineLevel="1" x14ac:dyDescent="0.25">
      <c r="A90" s="13"/>
      <c r="B90" s="11"/>
      <c r="C90" s="11" t="s">
        <v>65</v>
      </c>
      <c r="D90" s="177"/>
      <c r="E90" s="177"/>
      <c r="F90" s="177"/>
      <c r="G90" s="177"/>
      <c r="H90" s="177"/>
    </row>
    <row r="91" spans="1:8" outlineLevel="1" x14ac:dyDescent="0.25">
      <c r="A91" s="13"/>
      <c r="B91" s="11"/>
      <c r="C91" s="11" t="s">
        <v>66</v>
      </c>
      <c r="D91" s="177"/>
      <c r="E91" s="177"/>
      <c r="F91" s="177"/>
      <c r="G91" s="177"/>
      <c r="H91" s="177"/>
    </row>
    <row r="92" spans="1:8" outlineLevel="1" x14ac:dyDescent="0.25">
      <c r="A92" s="13"/>
      <c r="B92" s="11"/>
      <c r="C92" s="11" t="s">
        <v>67</v>
      </c>
      <c r="D92" s="177"/>
      <c r="E92" s="177"/>
      <c r="F92" s="177"/>
      <c r="G92" s="177"/>
      <c r="H92" s="177"/>
    </row>
    <row r="93" spans="1:8" outlineLevel="1" x14ac:dyDescent="0.25">
      <c r="A93" s="13"/>
      <c r="B93" s="11"/>
      <c r="C93" s="11" t="s">
        <v>68</v>
      </c>
      <c r="D93" s="177"/>
      <c r="E93" s="177"/>
      <c r="F93" s="177"/>
      <c r="G93" s="177"/>
      <c r="H93" s="177"/>
    </row>
    <row r="94" spans="1:8" outlineLevel="1" x14ac:dyDescent="0.25">
      <c r="A94" s="13"/>
      <c r="B94" s="11"/>
      <c r="C94" s="11" t="s">
        <v>69</v>
      </c>
      <c r="D94" s="177"/>
      <c r="E94" s="177"/>
      <c r="F94" s="177"/>
      <c r="G94" s="177"/>
      <c r="H94" s="177"/>
    </row>
    <row r="95" spans="1:8" outlineLevel="1" x14ac:dyDescent="0.25">
      <c r="A95" s="13"/>
      <c r="B95" s="28" t="s">
        <v>58</v>
      </c>
      <c r="C95" s="11"/>
      <c r="D95" s="178"/>
      <c r="E95" s="178"/>
      <c r="F95" s="178"/>
      <c r="G95" s="178"/>
      <c r="H95" s="178"/>
    </row>
    <row r="96" spans="1:8" outlineLevel="1" x14ac:dyDescent="0.25">
      <c r="A96" s="13"/>
      <c r="B96" s="11"/>
      <c r="C96" s="11" t="s">
        <v>64</v>
      </c>
      <c r="D96" s="177"/>
      <c r="E96" s="177"/>
      <c r="F96" s="177"/>
      <c r="G96" s="177"/>
      <c r="H96" s="177"/>
    </row>
    <row r="97" spans="1:8" outlineLevel="1" x14ac:dyDescent="0.25">
      <c r="A97" s="13"/>
      <c r="B97" s="11"/>
      <c r="C97" s="11" t="s">
        <v>65</v>
      </c>
      <c r="D97" s="177"/>
      <c r="E97" s="177"/>
      <c r="F97" s="177"/>
      <c r="G97" s="177"/>
      <c r="H97" s="177"/>
    </row>
    <row r="98" spans="1:8" outlineLevel="1" x14ac:dyDescent="0.25">
      <c r="A98" s="13"/>
      <c r="B98" s="11"/>
      <c r="C98" s="11" t="s">
        <v>66</v>
      </c>
      <c r="D98" s="177"/>
      <c r="E98" s="177"/>
      <c r="F98" s="177"/>
      <c r="G98" s="177"/>
      <c r="H98" s="177"/>
    </row>
    <row r="99" spans="1:8" outlineLevel="1" x14ac:dyDescent="0.25">
      <c r="A99" s="13"/>
      <c r="B99" s="11"/>
      <c r="C99" s="11" t="s">
        <v>67</v>
      </c>
      <c r="D99" s="177"/>
      <c r="E99" s="177"/>
      <c r="F99" s="177"/>
      <c r="G99" s="177"/>
      <c r="H99" s="177"/>
    </row>
    <row r="100" spans="1:8" outlineLevel="1" x14ac:dyDescent="0.25">
      <c r="A100" s="13"/>
      <c r="B100" s="11"/>
      <c r="C100" s="11" t="s">
        <v>68</v>
      </c>
      <c r="D100" s="177"/>
      <c r="E100" s="177"/>
      <c r="F100" s="177"/>
      <c r="G100" s="177"/>
      <c r="H100" s="177"/>
    </row>
    <row r="101" spans="1:8" outlineLevel="1" x14ac:dyDescent="0.25">
      <c r="A101" s="13"/>
      <c r="B101" s="11"/>
      <c r="C101" s="11" t="s">
        <v>69</v>
      </c>
      <c r="D101" s="177"/>
      <c r="E101" s="177"/>
      <c r="F101" s="177"/>
      <c r="G101" s="177"/>
      <c r="H101" s="177"/>
    </row>
    <row r="102" spans="1:8" ht="16.5" thickBot="1" x14ac:dyDescent="0.3">
      <c r="A102" s="53" t="s">
        <v>87</v>
      </c>
      <c r="B102" s="14"/>
      <c r="C102" s="14"/>
      <c r="D102" s="179">
        <f>SUM(D82:D101)</f>
        <v>0</v>
      </c>
      <c r="E102" s="179">
        <f t="shared" ref="E102" si="10">SUM(E82:E101)</f>
        <v>0</v>
      </c>
      <c r="F102" s="179">
        <f t="shared" ref="F102" si="11">SUM(F82:F101)</f>
        <v>0</v>
      </c>
      <c r="G102" s="179">
        <f t="shared" ref="G102" si="12">SUM(G82:G101)</f>
        <v>0</v>
      </c>
      <c r="H102" s="179">
        <f t="shared" ref="H102" si="13">SUM(H82:H101)</f>
        <v>0</v>
      </c>
    </row>
    <row r="103" spans="1:8" ht="15.75" thickTop="1" x14ac:dyDescent="0.25">
      <c r="A103" s="25"/>
      <c r="B103" s="26"/>
      <c r="C103" s="26"/>
      <c r="D103" s="183"/>
      <c r="E103" s="183"/>
      <c r="F103" s="183"/>
      <c r="G103" s="183"/>
      <c r="H103" s="183"/>
    </row>
    <row r="104" spans="1:8" ht="15.75" x14ac:dyDescent="0.25">
      <c r="A104" s="53" t="s">
        <v>88</v>
      </c>
      <c r="B104" s="9"/>
      <c r="C104" s="27"/>
      <c r="D104" s="180"/>
      <c r="E104" s="180"/>
      <c r="F104" s="180"/>
      <c r="G104" s="180"/>
      <c r="H104" s="180"/>
    </row>
    <row r="105" spans="1:8" outlineLevel="1" x14ac:dyDescent="0.25">
      <c r="A105" s="13"/>
      <c r="B105" s="28" t="s">
        <v>70</v>
      </c>
      <c r="C105" s="12"/>
      <c r="D105" s="178"/>
      <c r="E105" s="178"/>
      <c r="F105" s="178"/>
      <c r="G105" s="178"/>
      <c r="H105" s="178"/>
    </row>
    <row r="106" spans="1:8" outlineLevel="1" x14ac:dyDescent="0.25">
      <c r="A106" s="13"/>
      <c r="B106" s="11"/>
      <c r="C106" s="11" t="s">
        <v>64</v>
      </c>
      <c r="D106" s="177"/>
      <c r="E106" s="177"/>
      <c r="F106" s="177"/>
      <c r="G106" s="177"/>
      <c r="H106" s="177"/>
    </row>
    <row r="107" spans="1:8" outlineLevel="1" x14ac:dyDescent="0.25">
      <c r="A107" s="13"/>
      <c r="B107" s="11"/>
      <c r="C107" s="11" t="s">
        <v>65</v>
      </c>
      <c r="D107" s="177"/>
      <c r="E107" s="177"/>
      <c r="F107" s="177"/>
      <c r="G107" s="177"/>
      <c r="H107" s="177"/>
    </row>
    <row r="108" spans="1:8" outlineLevel="1" x14ac:dyDescent="0.25">
      <c r="A108" s="13"/>
      <c r="B108" s="11"/>
      <c r="C108" s="11" t="s">
        <v>66</v>
      </c>
      <c r="D108" s="177"/>
      <c r="E108" s="177"/>
      <c r="F108" s="177"/>
      <c r="G108" s="177"/>
      <c r="H108" s="177"/>
    </row>
    <row r="109" spans="1:8" outlineLevel="1" x14ac:dyDescent="0.25">
      <c r="A109" s="13"/>
      <c r="B109" s="11"/>
      <c r="C109" s="11" t="s">
        <v>67</v>
      </c>
      <c r="D109" s="177"/>
      <c r="E109" s="177"/>
      <c r="F109" s="177"/>
      <c r="G109" s="177"/>
      <c r="H109" s="177"/>
    </row>
    <row r="110" spans="1:8" outlineLevel="1" x14ac:dyDescent="0.25">
      <c r="A110" s="13"/>
      <c r="B110" s="11"/>
      <c r="C110" s="11" t="s">
        <v>68</v>
      </c>
      <c r="D110" s="177"/>
      <c r="E110" s="177"/>
      <c r="F110" s="177"/>
      <c r="G110" s="177"/>
      <c r="H110" s="177"/>
    </row>
    <row r="111" spans="1:8" outlineLevel="1" x14ac:dyDescent="0.25">
      <c r="A111" s="13"/>
      <c r="B111" s="11"/>
      <c r="C111" s="11" t="s">
        <v>69</v>
      </c>
      <c r="D111" s="177"/>
      <c r="E111" s="177"/>
      <c r="F111" s="177"/>
      <c r="G111" s="177"/>
      <c r="H111" s="177"/>
    </row>
    <row r="112" spans="1:8" outlineLevel="1" x14ac:dyDescent="0.25">
      <c r="A112" s="13"/>
      <c r="B112" s="28" t="s">
        <v>57</v>
      </c>
      <c r="C112" s="11"/>
      <c r="D112" s="178"/>
      <c r="E112" s="178"/>
      <c r="F112" s="178"/>
      <c r="G112" s="178"/>
      <c r="H112" s="178"/>
    </row>
    <row r="113" spans="1:8" outlineLevel="1" x14ac:dyDescent="0.25">
      <c r="A113" s="13"/>
      <c r="B113" s="11"/>
      <c r="C113" s="11" t="s">
        <v>64</v>
      </c>
      <c r="D113" s="177"/>
      <c r="E113" s="177"/>
      <c r="F113" s="177"/>
      <c r="G113" s="177"/>
      <c r="H113" s="177"/>
    </row>
    <row r="114" spans="1:8" outlineLevel="1" x14ac:dyDescent="0.25">
      <c r="A114" s="13"/>
      <c r="B114" s="11"/>
      <c r="C114" s="11" t="s">
        <v>65</v>
      </c>
      <c r="D114" s="177"/>
      <c r="E114" s="177"/>
      <c r="F114" s="177"/>
      <c r="G114" s="177"/>
      <c r="H114" s="177"/>
    </row>
    <row r="115" spans="1:8" outlineLevel="1" x14ac:dyDescent="0.25">
      <c r="A115" s="13"/>
      <c r="B115" s="11"/>
      <c r="C115" s="11" t="s">
        <v>66</v>
      </c>
      <c r="D115" s="177"/>
      <c r="E115" s="177"/>
      <c r="F115" s="177"/>
      <c r="G115" s="177"/>
      <c r="H115" s="177"/>
    </row>
    <row r="116" spans="1:8" outlineLevel="1" x14ac:dyDescent="0.25">
      <c r="A116" s="13"/>
      <c r="B116" s="11"/>
      <c r="C116" s="11" t="s">
        <v>67</v>
      </c>
      <c r="D116" s="177"/>
      <c r="E116" s="177"/>
      <c r="F116" s="177"/>
      <c r="G116" s="177"/>
      <c r="H116" s="177"/>
    </row>
    <row r="117" spans="1:8" outlineLevel="1" x14ac:dyDescent="0.25">
      <c r="A117" s="13"/>
      <c r="B117" s="11"/>
      <c r="C117" s="11" t="s">
        <v>68</v>
      </c>
      <c r="D117" s="177"/>
      <c r="E117" s="177"/>
      <c r="F117" s="177"/>
      <c r="G117" s="177"/>
      <c r="H117" s="177"/>
    </row>
    <row r="118" spans="1:8" outlineLevel="1" x14ac:dyDescent="0.25">
      <c r="A118" s="13"/>
      <c r="B118" s="11"/>
      <c r="C118" s="11" t="s">
        <v>69</v>
      </c>
      <c r="D118" s="177"/>
      <c r="E118" s="177"/>
      <c r="F118" s="177"/>
      <c r="G118" s="177"/>
      <c r="H118" s="177"/>
    </row>
    <row r="119" spans="1:8" outlineLevel="1" x14ac:dyDescent="0.25">
      <c r="A119" s="13"/>
      <c r="B119" s="28" t="s">
        <v>58</v>
      </c>
      <c r="C119" s="11"/>
      <c r="D119" s="178"/>
      <c r="E119" s="178"/>
      <c r="F119" s="178"/>
      <c r="G119" s="178"/>
      <c r="H119" s="178"/>
    </row>
    <row r="120" spans="1:8" outlineLevel="1" x14ac:dyDescent="0.25">
      <c r="A120" s="13"/>
      <c r="B120" s="11"/>
      <c r="C120" s="11" t="s">
        <v>64</v>
      </c>
      <c r="D120" s="177"/>
      <c r="E120" s="177"/>
      <c r="F120" s="177"/>
      <c r="G120" s="177"/>
      <c r="H120" s="177"/>
    </row>
    <row r="121" spans="1:8" outlineLevel="1" x14ac:dyDescent="0.25">
      <c r="A121" s="13"/>
      <c r="B121" s="11"/>
      <c r="C121" s="11" t="s">
        <v>65</v>
      </c>
      <c r="D121" s="177"/>
      <c r="E121" s="177"/>
      <c r="F121" s="177"/>
      <c r="G121" s="177"/>
      <c r="H121" s="177"/>
    </row>
    <row r="122" spans="1:8" outlineLevel="1" x14ac:dyDescent="0.25">
      <c r="A122" s="13"/>
      <c r="B122" s="11"/>
      <c r="C122" s="11" t="s">
        <v>66</v>
      </c>
      <c r="D122" s="177"/>
      <c r="E122" s="177"/>
      <c r="F122" s="177"/>
      <c r="G122" s="177"/>
      <c r="H122" s="177"/>
    </row>
    <row r="123" spans="1:8" outlineLevel="1" x14ac:dyDescent="0.25">
      <c r="A123" s="13"/>
      <c r="B123" s="11"/>
      <c r="C123" s="11" t="s">
        <v>67</v>
      </c>
      <c r="D123" s="177"/>
      <c r="E123" s="177"/>
      <c r="F123" s="177"/>
      <c r="G123" s="177"/>
      <c r="H123" s="177"/>
    </row>
    <row r="124" spans="1:8" outlineLevel="1" x14ac:dyDescent="0.25">
      <c r="A124" s="13"/>
      <c r="B124" s="11"/>
      <c r="C124" s="11" t="s">
        <v>68</v>
      </c>
      <c r="D124" s="177"/>
      <c r="E124" s="177"/>
      <c r="F124" s="177"/>
      <c r="G124" s="177"/>
      <c r="H124" s="177"/>
    </row>
    <row r="125" spans="1:8" outlineLevel="1" x14ac:dyDescent="0.25">
      <c r="A125" s="13"/>
      <c r="B125" s="11"/>
      <c r="C125" s="11" t="s">
        <v>69</v>
      </c>
      <c r="D125" s="177"/>
      <c r="E125" s="177"/>
      <c r="F125" s="177"/>
      <c r="G125" s="177"/>
      <c r="H125" s="177"/>
    </row>
    <row r="126" spans="1:8" ht="16.5" thickBot="1" x14ac:dyDescent="0.3">
      <c r="A126" s="53" t="s">
        <v>91</v>
      </c>
      <c r="B126" s="14"/>
      <c r="C126" s="14"/>
      <c r="D126" s="179">
        <f>SUM(D106:D125)</f>
        <v>0</v>
      </c>
      <c r="E126" s="179">
        <f t="shared" ref="E126" si="14">SUM(E106:E125)</f>
        <v>0</v>
      </c>
      <c r="F126" s="179">
        <f t="shared" ref="F126" si="15">SUM(F106:F125)</f>
        <v>0</v>
      </c>
      <c r="G126" s="179">
        <f t="shared" ref="G126" si="16">SUM(G106:G125)</f>
        <v>0</v>
      </c>
      <c r="H126" s="179">
        <f t="shared" ref="H126" si="17">SUM(H106:H125)</f>
        <v>0</v>
      </c>
    </row>
    <row r="127" spans="1:8" ht="15.75" thickTop="1" x14ac:dyDescent="0.25">
      <c r="A127" s="25"/>
      <c r="B127" s="25"/>
      <c r="C127" s="25"/>
      <c r="D127" s="183"/>
      <c r="E127" s="183"/>
      <c r="F127" s="183"/>
      <c r="G127" s="183"/>
      <c r="H127" s="183"/>
    </row>
    <row r="128" spans="1:8" ht="15.75" x14ac:dyDescent="0.25">
      <c r="A128" s="53" t="s">
        <v>89</v>
      </c>
      <c r="B128" s="28"/>
      <c r="C128" s="27"/>
      <c r="D128" s="180"/>
      <c r="E128" s="180"/>
      <c r="F128" s="180"/>
      <c r="G128" s="180"/>
      <c r="H128" s="180"/>
    </row>
    <row r="129" spans="1:8" outlineLevel="1" x14ac:dyDescent="0.25">
      <c r="A129" s="13"/>
      <c r="B129" s="28" t="s">
        <v>70</v>
      </c>
      <c r="C129" s="12"/>
      <c r="D129" s="178"/>
      <c r="E129" s="178"/>
      <c r="F129" s="178"/>
      <c r="G129" s="178"/>
      <c r="H129" s="178"/>
    </row>
    <row r="130" spans="1:8" outlineLevel="1" x14ac:dyDescent="0.25">
      <c r="A130" s="13"/>
      <c r="B130" s="11"/>
      <c r="C130" s="11" t="s">
        <v>64</v>
      </c>
      <c r="D130" s="177"/>
      <c r="E130" s="177"/>
      <c r="F130" s="177"/>
      <c r="G130" s="177"/>
      <c r="H130" s="177"/>
    </row>
    <row r="131" spans="1:8" outlineLevel="1" x14ac:dyDescent="0.25">
      <c r="A131" s="13"/>
      <c r="B131" s="11"/>
      <c r="C131" s="11" t="s">
        <v>65</v>
      </c>
      <c r="D131" s="177"/>
      <c r="E131" s="177"/>
      <c r="F131" s="177"/>
      <c r="G131" s="177"/>
      <c r="H131" s="177"/>
    </row>
    <row r="132" spans="1:8" outlineLevel="1" x14ac:dyDescent="0.25">
      <c r="A132" s="13"/>
      <c r="B132" s="11"/>
      <c r="C132" s="11" t="s">
        <v>66</v>
      </c>
      <c r="D132" s="177"/>
      <c r="E132" s="177"/>
      <c r="F132" s="177"/>
      <c r="G132" s="177"/>
      <c r="H132" s="177"/>
    </row>
    <row r="133" spans="1:8" outlineLevel="1" x14ac:dyDescent="0.25">
      <c r="A133" s="13"/>
      <c r="B133" s="11"/>
      <c r="C133" s="11" t="s">
        <v>67</v>
      </c>
      <c r="D133" s="177"/>
      <c r="E133" s="177"/>
      <c r="F133" s="177"/>
      <c r="G133" s="177"/>
      <c r="H133" s="177"/>
    </row>
    <row r="134" spans="1:8" outlineLevel="1" x14ac:dyDescent="0.25">
      <c r="A134" s="13"/>
      <c r="B134" s="11"/>
      <c r="C134" s="11" t="s">
        <v>68</v>
      </c>
      <c r="D134" s="177"/>
      <c r="E134" s="177"/>
      <c r="F134" s="177"/>
      <c r="G134" s="177"/>
      <c r="H134" s="177"/>
    </row>
    <row r="135" spans="1:8" outlineLevel="1" x14ac:dyDescent="0.25">
      <c r="A135" s="13"/>
      <c r="B135" s="11"/>
      <c r="C135" s="11" t="s">
        <v>69</v>
      </c>
      <c r="D135" s="177"/>
      <c r="E135" s="177"/>
      <c r="F135" s="177"/>
      <c r="G135" s="177"/>
      <c r="H135" s="177"/>
    </row>
    <row r="136" spans="1:8" outlineLevel="1" x14ac:dyDescent="0.25">
      <c r="A136" s="13"/>
      <c r="B136" s="28" t="s">
        <v>57</v>
      </c>
      <c r="C136" s="11"/>
      <c r="D136" s="178"/>
      <c r="E136" s="178"/>
      <c r="F136" s="178"/>
      <c r="G136" s="178"/>
      <c r="H136" s="178"/>
    </row>
    <row r="137" spans="1:8" outlineLevel="1" x14ac:dyDescent="0.25">
      <c r="A137" s="13"/>
      <c r="B137" s="11"/>
      <c r="C137" s="11" t="s">
        <v>64</v>
      </c>
      <c r="D137" s="177"/>
      <c r="E137" s="177"/>
      <c r="F137" s="177"/>
      <c r="G137" s="177"/>
      <c r="H137" s="177"/>
    </row>
    <row r="138" spans="1:8" outlineLevel="1" x14ac:dyDescent="0.25">
      <c r="A138" s="13"/>
      <c r="B138" s="11"/>
      <c r="C138" s="11" t="s">
        <v>65</v>
      </c>
      <c r="D138" s="177"/>
      <c r="E138" s="177"/>
      <c r="F138" s="177"/>
      <c r="G138" s="177"/>
      <c r="H138" s="177"/>
    </row>
    <row r="139" spans="1:8" outlineLevel="1" x14ac:dyDescent="0.25">
      <c r="A139" s="13"/>
      <c r="B139" s="11"/>
      <c r="C139" s="11" t="s">
        <v>66</v>
      </c>
      <c r="D139" s="177"/>
      <c r="E139" s="177"/>
      <c r="F139" s="177"/>
      <c r="G139" s="177"/>
      <c r="H139" s="177"/>
    </row>
    <row r="140" spans="1:8" outlineLevel="1" x14ac:dyDescent="0.25">
      <c r="A140" s="13"/>
      <c r="B140" s="11"/>
      <c r="C140" s="11" t="s">
        <v>67</v>
      </c>
      <c r="D140" s="177"/>
      <c r="E140" s="177"/>
      <c r="F140" s="177"/>
      <c r="G140" s="177"/>
      <c r="H140" s="177"/>
    </row>
    <row r="141" spans="1:8" outlineLevel="1" x14ac:dyDescent="0.25">
      <c r="A141" s="13"/>
      <c r="B141" s="11"/>
      <c r="C141" s="11" t="s">
        <v>68</v>
      </c>
      <c r="D141" s="177"/>
      <c r="E141" s="177"/>
      <c r="F141" s="177"/>
      <c r="G141" s="177"/>
      <c r="H141" s="177"/>
    </row>
    <row r="142" spans="1:8" outlineLevel="1" x14ac:dyDescent="0.25">
      <c r="A142" s="13"/>
      <c r="B142" s="11"/>
      <c r="C142" s="11" t="s">
        <v>69</v>
      </c>
      <c r="D142" s="177"/>
      <c r="E142" s="177"/>
      <c r="F142" s="177"/>
      <c r="G142" s="177"/>
      <c r="H142" s="177"/>
    </row>
    <row r="143" spans="1:8" outlineLevel="1" x14ac:dyDescent="0.25">
      <c r="A143" s="13"/>
      <c r="B143" s="28" t="s">
        <v>58</v>
      </c>
      <c r="C143" s="11"/>
      <c r="D143" s="178"/>
      <c r="E143" s="178"/>
      <c r="F143" s="178"/>
      <c r="G143" s="178"/>
      <c r="H143" s="178"/>
    </row>
    <row r="144" spans="1:8" outlineLevel="1" x14ac:dyDescent="0.25">
      <c r="A144" s="13"/>
      <c r="B144" s="11"/>
      <c r="C144" s="11" t="s">
        <v>64</v>
      </c>
      <c r="D144" s="177"/>
      <c r="E144" s="177"/>
      <c r="F144" s="177"/>
      <c r="G144" s="177"/>
      <c r="H144" s="177"/>
    </row>
    <row r="145" spans="1:8" outlineLevel="1" x14ac:dyDescent="0.25">
      <c r="A145" s="13"/>
      <c r="B145" s="11"/>
      <c r="C145" s="11" t="s">
        <v>65</v>
      </c>
      <c r="D145" s="177"/>
      <c r="E145" s="177"/>
      <c r="F145" s="177"/>
      <c r="G145" s="177"/>
      <c r="H145" s="177"/>
    </row>
    <row r="146" spans="1:8" outlineLevel="1" x14ac:dyDescent="0.25">
      <c r="A146" s="13"/>
      <c r="B146" s="11"/>
      <c r="C146" s="11" t="s">
        <v>66</v>
      </c>
      <c r="D146" s="177"/>
      <c r="E146" s="177"/>
      <c r="F146" s="177"/>
      <c r="G146" s="177"/>
      <c r="H146" s="177"/>
    </row>
    <row r="147" spans="1:8" outlineLevel="1" x14ac:dyDescent="0.25">
      <c r="A147" s="13"/>
      <c r="B147" s="11"/>
      <c r="C147" s="11" t="s">
        <v>67</v>
      </c>
      <c r="D147" s="177"/>
      <c r="E147" s="177"/>
      <c r="F147" s="177"/>
      <c r="G147" s="177"/>
      <c r="H147" s="177"/>
    </row>
    <row r="148" spans="1:8" outlineLevel="1" x14ac:dyDescent="0.25">
      <c r="A148" s="13"/>
      <c r="B148" s="11"/>
      <c r="C148" s="11" t="s">
        <v>68</v>
      </c>
      <c r="D148" s="177"/>
      <c r="E148" s="177"/>
      <c r="F148" s="177"/>
      <c r="G148" s="177"/>
      <c r="H148" s="177"/>
    </row>
    <row r="149" spans="1:8" outlineLevel="1" x14ac:dyDescent="0.25">
      <c r="A149" s="13"/>
      <c r="B149" s="11"/>
      <c r="C149" s="11" t="s">
        <v>69</v>
      </c>
      <c r="D149" s="177"/>
      <c r="E149" s="177"/>
      <c r="F149" s="177"/>
      <c r="G149" s="177"/>
      <c r="H149" s="177"/>
    </row>
    <row r="150" spans="1:8" ht="15.75" x14ac:dyDescent="0.25">
      <c r="A150" s="53" t="s">
        <v>90</v>
      </c>
      <c r="B150" s="14"/>
      <c r="C150" s="14"/>
      <c r="D150" s="179">
        <f>SUM(D130:D149)</f>
        <v>0</v>
      </c>
      <c r="E150" s="179">
        <f t="shared" ref="E150" si="18">SUM(E130:E149)</f>
        <v>0</v>
      </c>
      <c r="F150" s="179">
        <f t="shared" ref="F150" si="19">SUM(F130:F149)</f>
        <v>0</v>
      </c>
      <c r="G150" s="179">
        <f t="shared" ref="G150" si="20">SUM(G130:G149)</f>
        <v>0</v>
      </c>
      <c r="H150" s="179">
        <f t="shared" ref="H150" si="21">SUM(H130:H149)</f>
        <v>0</v>
      </c>
    </row>
    <row r="151" spans="1:8" ht="15.75" x14ac:dyDescent="0.25">
      <c r="A151" s="53"/>
      <c r="B151" s="11"/>
      <c r="C151" s="11"/>
      <c r="D151" s="184"/>
      <c r="E151" s="184"/>
      <c r="F151" s="184"/>
      <c r="G151" s="184"/>
      <c r="H151" s="184"/>
    </row>
    <row r="152" spans="1:8" ht="15.75" x14ac:dyDescent="0.25">
      <c r="A152" s="53" t="s">
        <v>92</v>
      </c>
      <c r="B152" s="28"/>
      <c r="C152" s="27"/>
      <c r="D152" s="180"/>
      <c r="E152" s="180"/>
      <c r="F152" s="180"/>
      <c r="G152" s="180"/>
      <c r="H152" s="180"/>
    </row>
    <row r="153" spans="1:8" outlineLevel="1" x14ac:dyDescent="0.25">
      <c r="A153" s="13"/>
      <c r="B153" s="28" t="s">
        <v>70</v>
      </c>
      <c r="C153" s="12"/>
      <c r="D153" s="178"/>
      <c r="E153" s="178"/>
      <c r="F153" s="178"/>
      <c r="G153" s="178"/>
      <c r="H153" s="178"/>
    </row>
    <row r="154" spans="1:8" outlineLevel="1" x14ac:dyDescent="0.25">
      <c r="A154" s="13"/>
      <c r="B154" s="11"/>
      <c r="C154" s="11" t="s">
        <v>64</v>
      </c>
      <c r="D154" s="177"/>
      <c r="E154" s="177"/>
      <c r="F154" s="177"/>
      <c r="G154" s="177"/>
      <c r="H154" s="177"/>
    </row>
    <row r="155" spans="1:8" outlineLevel="1" x14ac:dyDescent="0.25">
      <c r="A155" s="13"/>
      <c r="B155" s="11"/>
      <c r="C155" s="11" t="s">
        <v>65</v>
      </c>
      <c r="D155" s="177"/>
      <c r="E155" s="177"/>
      <c r="F155" s="177"/>
      <c r="G155" s="177"/>
      <c r="H155" s="177"/>
    </row>
    <row r="156" spans="1:8" outlineLevel="1" x14ac:dyDescent="0.25">
      <c r="A156" s="13"/>
      <c r="B156" s="11"/>
      <c r="C156" s="11" t="s">
        <v>66</v>
      </c>
      <c r="D156" s="177"/>
      <c r="E156" s="177"/>
      <c r="F156" s="177"/>
      <c r="G156" s="177"/>
      <c r="H156" s="177"/>
    </row>
    <row r="157" spans="1:8" outlineLevel="1" x14ac:dyDescent="0.25">
      <c r="A157" s="13"/>
      <c r="B157" s="11"/>
      <c r="C157" s="11" t="s">
        <v>67</v>
      </c>
      <c r="D157" s="177"/>
      <c r="E157" s="177"/>
      <c r="F157" s="177"/>
      <c r="G157" s="177"/>
      <c r="H157" s="177"/>
    </row>
    <row r="158" spans="1:8" outlineLevel="1" x14ac:dyDescent="0.25">
      <c r="A158" s="13"/>
      <c r="B158" s="11"/>
      <c r="C158" s="11" t="s">
        <v>68</v>
      </c>
      <c r="D158" s="177"/>
      <c r="E158" s="177"/>
      <c r="F158" s="177"/>
      <c r="G158" s="177"/>
      <c r="H158" s="177"/>
    </row>
    <row r="159" spans="1:8" outlineLevel="1" x14ac:dyDescent="0.25">
      <c r="A159" s="13"/>
      <c r="B159" s="11"/>
      <c r="C159" s="11" t="s">
        <v>69</v>
      </c>
      <c r="D159" s="177"/>
      <c r="E159" s="177"/>
      <c r="F159" s="177"/>
      <c r="G159" s="177"/>
      <c r="H159" s="177"/>
    </row>
    <row r="160" spans="1:8" outlineLevel="1" x14ac:dyDescent="0.25">
      <c r="A160" s="13"/>
      <c r="B160" s="28" t="s">
        <v>57</v>
      </c>
      <c r="C160" s="11"/>
      <c r="D160" s="178"/>
      <c r="E160" s="178"/>
      <c r="F160" s="178"/>
      <c r="G160" s="178"/>
      <c r="H160" s="178"/>
    </row>
    <row r="161" spans="1:8" outlineLevel="1" x14ac:dyDescent="0.25">
      <c r="A161" s="13"/>
      <c r="B161" s="11"/>
      <c r="C161" s="11" t="s">
        <v>64</v>
      </c>
      <c r="D161" s="177"/>
      <c r="E161" s="177"/>
      <c r="F161" s="177"/>
      <c r="G161" s="177"/>
      <c r="H161" s="177"/>
    </row>
    <row r="162" spans="1:8" outlineLevel="1" x14ac:dyDescent="0.25">
      <c r="A162" s="13"/>
      <c r="B162" s="11"/>
      <c r="C162" s="11" t="s">
        <v>65</v>
      </c>
      <c r="D162" s="177"/>
      <c r="E162" s="177"/>
      <c r="F162" s="177"/>
      <c r="G162" s="177"/>
      <c r="H162" s="177"/>
    </row>
    <row r="163" spans="1:8" outlineLevel="1" x14ac:dyDescent="0.25">
      <c r="A163" s="13"/>
      <c r="B163" s="11"/>
      <c r="C163" s="11" t="s">
        <v>66</v>
      </c>
      <c r="D163" s="177"/>
      <c r="E163" s="177"/>
      <c r="F163" s="177"/>
      <c r="G163" s="177"/>
      <c r="H163" s="177"/>
    </row>
    <row r="164" spans="1:8" outlineLevel="1" x14ac:dyDescent="0.25">
      <c r="A164" s="13"/>
      <c r="B164" s="11"/>
      <c r="C164" s="11" t="s">
        <v>67</v>
      </c>
      <c r="D164" s="177"/>
      <c r="E164" s="177"/>
      <c r="F164" s="177"/>
      <c r="G164" s="177"/>
      <c r="H164" s="177"/>
    </row>
    <row r="165" spans="1:8" outlineLevel="1" x14ac:dyDescent="0.25">
      <c r="A165" s="13"/>
      <c r="B165" s="11"/>
      <c r="C165" s="11" t="s">
        <v>68</v>
      </c>
      <c r="D165" s="177"/>
      <c r="E165" s="177"/>
      <c r="F165" s="177"/>
      <c r="G165" s="177"/>
      <c r="H165" s="177"/>
    </row>
    <row r="166" spans="1:8" outlineLevel="1" x14ac:dyDescent="0.25">
      <c r="A166" s="13"/>
      <c r="B166" s="11"/>
      <c r="C166" s="11" t="s">
        <v>69</v>
      </c>
      <c r="D166" s="177"/>
      <c r="E166" s="177"/>
      <c r="F166" s="177"/>
      <c r="G166" s="177"/>
      <c r="H166" s="177"/>
    </row>
    <row r="167" spans="1:8" outlineLevel="1" x14ac:dyDescent="0.25">
      <c r="A167" s="13"/>
      <c r="B167" s="28" t="s">
        <v>58</v>
      </c>
      <c r="C167" s="11"/>
      <c r="D167" s="178"/>
      <c r="E167" s="178"/>
      <c r="F167" s="178"/>
      <c r="G167" s="178"/>
      <c r="H167" s="178"/>
    </row>
    <row r="168" spans="1:8" outlineLevel="1" x14ac:dyDescent="0.25">
      <c r="A168" s="13"/>
      <c r="B168" s="11"/>
      <c r="C168" s="11" t="s">
        <v>64</v>
      </c>
      <c r="D168" s="177"/>
      <c r="E168" s="177"/>
      <c r="F168" s="177"/>
      <c r="G168" s="177"/>
      <c r="H168" s="177"/>
    </row>
    <row r="169" spans="1:8" outlineLevel="1" x14ac:dyDescent="0.25">
      <c r="A169" s="13"/>
      <c r="B169" s="11"/>
      <c r="C169" s="11" t="s">
        <v>65</v>
      </c>
      <c r="D169" s="177"/>
      <c r="E169" s="177"/>
      <c r="F169" s="177"/>
      <c r="G169" s="177"/>
      <c r="H169" s="177"/>
    </row>
    <row r="170" spans="1:8" outlineLevel="1" x14ac:dyDescent="0.25">
      <c r="A170" s="13"/>
      <c r="B170" s="11"/>
      <c r="C170" s="11" t="s">
        <v>66</v>
      </c>
      <c r="D170" s="177"/>
      <c r="E170" s="177"/>
      <c r="F170" s="177"/>
      <c r="G170" s="177"/>
      <c r="H170" s="177"/>
    </row>
    <row r="171" spans="1:8" outlineLevel="1" x14ac:dyDescent="0.25">
      <c r="A171" s="13"/>
      <c r="B171" s="11"/>
      <c r="C171" s="11" t="s">
        <v>67</v>
      </c>
      <c r="D171" s="177"/>
      <c r="E171" s="177"/>
      <c r="F171" s="177"/>
      <c r="G171" s="177"/>
      <c r="H171" s="177"/>
    </row>
    <row r="172" spans="1:8" outlineLevel="1" x14ac:dyDescent="0.25">
      <c r="A172" s="13"/>
      <c r="B172" s="11"/>
      <c r="C172" s="11" t="s">
        <v>68</v>
      </c>
      <c r="D172" s="177"/>
      <c r="E172" s="177"/>
      <c r="F172" s="177"/>
      <c r="G172" s="177"/>
      <c r="H172" s="177"/>
    </row>
    <row r="173" spans="1:8" outlineLevel="1" x14ac:dyDescent="0.25">
      <c r="A173" s="13"/>
      <c r="B173" s="11"/>
      <c r="C173" s="11" t="s">
        <v>69</v>
      </c>
      <c r="D173" s="177"/>
      <c r="E173" s="177"/>
      <c r="F173" s="177"/>
      <c r="G173" s="177"/>
      <c r="H173" s="177"/>
    </row>
    <row r="174" spans="1:8" x14ac:dyDescent="0.25">
      <c r="A174" s="141" t="s">
        <v>93</v>
      </c>
      <c r="B174" s="14"/>
      <c r="C174" s="14"/>
      <c r="D174" s="179">
        <f>SUM(D154:D173)</f>
        <v>0</v>
      </c>
      <c r="E174" s="179">
        <f t="shared" ref="E174" si="22">SUM(E154:E173)</f>
        <v>0</v>
      </c>
      <c r="F174" s="179">
        <f t="shared" ref="F174" si="23">SUM(F154:F173)</f>
        <v>0</v>
      </c>
      <c r="G174" s="179">
        <f t="shared" ref="G174" si="24">SUM(G154:G173)</f>
        <v>0</v>
      </c>
      <c r="H174" s="179">
        <f t="shared" ref="H174" si="25">SUM(H154:H173)</f>
        <v>0</v>
      </c>
    </row>
    <row r="175" spans="1:8" x14ac:dyDescent="0.25">
      <c r="A175" s="4"/>
      <c r="B175" s="4"/>
      <c r="C175" s="4"/>
      <c r="D175" s="185"/>
      <c r="E175" s="185"/>
      <c r="F175" s="185"/>
      <c r="G175" s="185"/>
      <c r="H175" s="185"/>
    </row>
    <row r="176" spans="1:8" ht="15.75" x14ac:dyDescent="0.25">
      <c r="A176" s="53" t="s">
        <v>94</v>
      </c>
      <c r="B176" s="28"/>
      <c r="C176" s="27"/>
      <c r="D176" s="180"/>
      <c r="E176" s="180"/>
      <c r="F176" s="180"/>
      <c r="G176" s="180"/>
      <c r="H176" s="180"/>
    </row>
    <row r="177" spans="1:8" outlineLevel="1" x14ac:dyDescent="0.25">
      <c r="A177" s="13"/>
      <c r="B177" s="28" t="s">
        <v>70</v>
      </c>
      <c r="C177" s="12"/>
      <c r="D177" s="178"/>
      <c r="E177" s="178"/>
      <c r="F177" s="178"/>
      <c r="G177" s="178"/>
      <c r="H177" s="178"/>
    </row>
    <row r="178" spans="1:8" outlineLevel="1" x14ac:dyDescent="0.25">
      <c r="A178" s="13"/>
      <c r="B178" s="11"/>
      <c r="C178" s="11" t="s">
        <v>64</v>
      </c>
      <c r="D178" s="177"/>
      <c r="E178" s="177"/>
      <c r="F178" s="177"/>
      <c r="G178" s="177"/>
      <c r="H178" s="177"/>
    </row>
    <row r="179" spans="1:8" outlineLevel="1" x14ac:dyDescent="0.25">
      <c r="A179" s="13"/>
      <c r="B179" s="11"/>
      <c r="C179" s="11" t="s">
        <v>65</v>
      </c>
      <c r="D179" s="177"/>
      <c r="E179" s="177"/>
      <c r="F179" s="177"/>
      <c r="G179" s="177"/>
      <c r="H179" s="177"/>
    </row>
    <row r="180" spans="1:8" outlineLevel="1" x14ac:dyDescent="0.25">
      <c r="A180" s="13"/>
      <c r="B180" s="11"/>
      <c r="C180" s="11" t="s">
        <v>66</v>
      </c>
      <c r="D180" s="177"/>
      <c r="E180" s="177"/>
      <c r="F180" s="177"/>
      <c r="G180" s="177"/>
      <c r="H180" s="177"/>
    </row>
    <row r="181" spans="1:8" outlineLevel="1" x14ac:dyDescent="0.25">
      <c r="A181" s="13"/>
      <c r="B181" s="11"/>
      <c r="C181" s="11" t="s">
        <v>67</v>
      </c>
      <c r="D181" s="177"/>
      <c r="E181" s="177"/>
      <c r="F181" s="177"/>
      <c r="G181" s="177"/>
      <c r="H181" s="177"/>
    </row>
    <row r="182" spans="1:8" outlineLevel="1" x14ac:dyDescent="0.25">
      <c r="A182" s="13"/>
      <c r="B182" s="11"/>
      <c r="C182" s="11" t="s">
        <v>68</v>
      </c>
      <c r="D182" s="177"/>
      <c r="E182" s="177"/>
      <c r="F182" s="177"/>
      <c r="G182" s="177"/>
      <c r="H182" s="177"/>
    </row>
    <row r="183" spans="1:8" outlineLevel="1" x14ac:dyDescent="0.25">
      <c r="A183" s="13"/>
      <c r="B183" s="11"/>
      <c r="C183" s="11" t="s">
        <v>69</v>
      </c>
      <c r="D183" s="177"/>
      <c r="E183" s="177"/>
      <c r="F183" s="177"/>
      <c r="G183" s="177"/>
      <c r="H183" s="177"/>
    </row>
    <row r="184" spans="1:8" outlineLevel="1" x14ac:dyDescent="0.25">
      <c r="A184" s="13"/>
      <c r="B184" s="28" t="s">
        <v>57</v>
      </c>
      <c r="C184" s="11"/>
      <c r="D184" s="178"/>
      <c r="E184" s="178"/>
      <c r="F184" s="178"/>
      <c r="G184" s="178"/>
      <c r="H184" s="178"/>
    </row>
    <row r="185" spans="1:8" outlineLevel="1" x14ac:dyDescent="0.25">
      <c r="A185" s="13"/>
      <c r="B185" s="11"/>
      <c r="C185" s="11" t="s">
        <v>64</v>
      </c>
      <c r="D185" s="177"/>
      <c r="E185" s="177"/>
      <c r="F185" s="177"/>
      <c r="G185" s="177"/>
      <c r="H185" s="177"/>
    </row>
    <row r="186" spans="1:8" outlineLevel="1" x14ac:dyDescent="0.25">
      <c r="A186" s="13"/>
      <c r="B186" s="11"/>
      <c r="C186" s="11" t="s">
        <v>65</v>
      </c>
      <c r="D186" s="177"/>
      <c r="E186" s="177"/>
      <c r="F186" s="177"/>
      <c r="G186" s="177"/>
      <c r="H186" s="177"/>
    </row>
    <row r="187" spans="1:8" outlineLevel="1" x14ac:dyDescent="0.25">
      <c r="A187" s="13"/>
      <c r="B187" s="11"/>
      <c r="C187" s="11" t="s">
        <v>66</v>
      </c>
      <c r="D187" s="177"/>
      <c r="E187" s="177"/>
      <c r="F187" s="177"/>
      <c r="G187" s="177"/>
      <c r="H187" s="177"/>
    </row>
    <row r="188" spans="1:8" outlineLevel="1" x14ac:dyDescent="0.25">
      <c r="A188" s="13"/>
      <c r="B188" s="11"/>
      <c r="C188" s="11" t="s">
        <v>67</v>
      </c>
      <c r="D188" s="177"/>
      <c r="E188" s="177"/>
      <c r="F188" s="177"/>
      <c r="G188" s="177"/>
      <c r="H188" s="177"/>
    </row>
    <row r="189" spans="1:8" outlineLevel="1" x14ac:dyDescent="0.25">
      <c r="A189" s="13"/>
      <c r="B189" s="11"/>
      <c r="C189" s="11" t="s">
        <v>68</v>
      </c>
      <c r="D189" s="177"/>
      <c r="E189" s="177"/>
      <c r="F189" s="177"/>
      <c r="G189" s="177"/>
      <c r="H189" s="177"/>
    </row>
    <row r="190" spans="1:8" outlineLevel="1" x14ac:dyDescent="0.25">
      <c r="A190" s="13"/>
      <c r="B190" s="11"/>
      <c r="C190" s="11" t="s">
        <v>69</v>
      </c>
      <c r="D190" s="177"/>
      <c r="E190" s="177"/>
      <c r="F190" s="177"/>
      <c r="G190" s="177"/>
      <c r="H190" s="177"/>
    </row>
    <row r="191" spans="1:8" outlineLevel="1" x14ac:dyDescent="0.25">
      <c r="A191" s="13"/>
      <c r="B191" s="28" t="s">
        <v>58</v>
      </c>
      <c r="C191" s="11"/>
      <c r="D191" s="178"/>
      <c r="E191" s="178"/>
      <c r="F191" s="178"/>
      <c r="G191" s="178"/>
      <c r="H191" s="178"/>
    </row>
    <row r="192" spans="1:8" outlineLevel="1" x14ac:dyDescent="0.25">
      <c r="A192" s="13"/>
      <c r="B192" s="11"/>
      <c r="C192" s="11" t="s">
        <v>64</v>
      </c>
      <c r="D192" s="177"/>
      <c r="E192" s="177"/>
      <c r="F192" s="177"/>
      <c r="G192" s="177"/>
      <c r="H192" s="177"/>
    </row>
    <row r="193" spans="1:8" outlineLevel="1" x14ac:dyDescent="0.25">
      <c r="A193" s="13"/>
      <c r="B193" s="11"/>
      <c r="C193" s="11" t="s">
        <v>65</v>
      </c>
      <c r="D193" s="177"/>
      <c r="E193" s="177"/>
      <c r="F193" s="177"/>
      <c r="G193" s="177"/>
      <c r="H193" s="177"/>
    </row>
    <row r="194" spans="1:8" outlineLevel="1" x14ac:dyDescent="0.25">
      <c r="A194" s="13"/>
      <c r="B194" s="11"/>
      <c r="C194" s="11" t="s">
        <v>66</v>
      </c>
      <c r="D194" s="177"/>
      <c r="E194" s="177"/>
      <c r="F194" s="177"/>
      <c r="G194" s="177"/>
      <c r="H194" s="177"/>
    </row>
    <row r="195" spans="1:8" outlineLevel="1" x14ac:dyDescent="0.25">
      <c r="A195" s="13"/>
      <c r="B195" s="11"/>
      <c r="C195" s="11" t="s">
        <v>67</v>
      </c>
      <c r="D195" s="177"/>
      <c r="E195" s="177"/>
      <c r="F195" s="177"/>
      <c r="G195" s="177"/>
      <c r="H195" s="177"/>
    </row>
    <row r="196" spans="1:8" outlineLevel="1" x14ac:dyDescent="0.25">
      <c r="A196" s="13"/>
      <c r="B196" s="11"/>
      <c r="C196" s="11" t="s">
        <v>68</v>
      </c>
      <c r="D196" s="177"/>
      <c r="E196" s="177"/>
      <c r="F196" s="177"/>
      <c r="G196" s="177"/>
      <c r="H196" s="177"/>
    </row>
    <row r="197" spans="1:8" outlineLevel="1" x14ac:dyDescent="0.25">
      <c r="A197" s="13"/>
      <c r="B197" s="11"/>
      <c r="C197" s="11" t="s">
        <v>69</v>
      </c>
      <c r="D197" s="177"/>
      <c r="E197" s="177"/>
      <c r="F197" s="177"/>
      <c r="G197" s="177"/>
      <c r="H197" s="177"/>
    </row>
    <row r="198" spans="1:8" ht="15.75" x14ac:dyDescent="0.25">
      <c r="A198" s="53" t="s">
        <v>95</v>
      </c>
      <c r="B198" s="14"/>
      <c r="C198" s="14"/>
      <c r="D198" s="179">
        <f>SUM(D178:D197)</f>
        <v>0</v>
      </c>
      <c r="E198" s="179">
        <f t="shared" ref="E198" si="26">SUM(E178:E197)</f>
        <v>0</v>
      </c>
      <c r="F198" s="179">
        <f t="shared" ref="F198" si="27">SUM(F178:F197)</f>
        <v>0</v>
      </c>
      <c r="G198" s="179">
        <f t="shared" ref="G198" si="28">SUM(G178:G197)</f>
        <v>0</v>
      </c>
      <c r="H198" s="179">
        <f t="shared" ref="H198" si="29">SUM(H178:H197)</f>
        <v>0</v>
      </c>
    </row>
    <row r="199" spans="1:8" ht="16.5" thickBot="1" x14ac:dyDescent="0.3">
      <c r="A199" s="53"/>
      <c r="B199" s="11"/>
      <c r="C199" s="11"/>
      <c r="D199" s="184"/>
      <c r="E199" s="184"/>
      <c r="F199" s="184"/>
      <c r="G199" s="184"/>
      <c r="H199" s="184"/>
    </row>
    <row r="200" spans="1:8" ht="16.5" thickTop="1" x14ac:dyDescent="0.25">
      <c r="A200" s="53" t="s">
        <v>96</v>
      </c>
      <c r="B200" s="24"/>
      <c r="C200" s="16"/>
      <c r="D200" s="180"/>
      <c r="E200" s="180"/>
      <c r="F200" s="180"/>
      <c r="G200" s="180"/>
      <c r="H200" s="180"/>
    </row>
    <row r="201" spans="1:8" outlineLevel="1" x14ac:dyDescent="0.25">
      <c r="A201" s="13"/>
      <c r="B201" s="28" t="s">
        <v>70</v>
      </c>
      <c r="C201" s="12"/>
      <c r="D201" s="178"/>
      <c r="E201" s="178"/>
      <c r="F201" s="178"/>
      <c r="G201" s="178"/>
      <c r="H201" s="178"/>
    </row>
    <row r="202" spans="1:8" outlineLevel="1" x14ac:dyDescent="0.25">
      <c r="A202" s="13"/>
      <c r="B202" s="11"/>
      <c r="C202" s="11" t="s">
        <v>64</v>
      </c>
      <c r="D202" s="177"/>
      <c r="E202" s="177"/>
      <c r="F202" s="177"/>
      <c r="G202" s="177"/>
      <c r="H202" s="177"/>
    </row>
    <row r="203" spans="1:8" outlineLevel="1" x14ac:dyDescent="0.25">
      <c r="A203" s="13"/>
      <c r="B203" s="11"/>
      <c r="C203" s="11" t="s">
        <v>65</v>
      </c>
      <c r="D203" s="177"/>
      <c r="E203" s="177"/>
      <c r="F203" s="177"/>
      <c r="G203" s="177"/>
      <c r="H203" s="177"/>
    </row>
    <row r="204" spans="1:8" outlineLevel="1" x14ac:dyDescent="0.25">
      <c r="A204" s="13"/>
      <c r="B204" s="11"/>
      <c r="C204" s="11" t="s">
        <v>66</v>
      </c>
      <c r="D204" s="177"/>
      <c r="E204" s="177"/>
      <c r="F204" s="177"/>
      <c r="G204" s="177"/>
      <c r="H204" s="177"/>
    </row>
    <row r="205" spans="1:8" outlineLevel="1" x14ac:dyDescent="0.25">
      <c r="A205" s="13"/>
      <c r="B205" s="11"/>
      <c r="C205" s="11" t="s">
        <v>67</v>
      </c>
      <c r="D205" s="177"/>
      <c r="E205" s="177"/>
      <c r="F205" s="177"/>
      <c r="G205" s="177"/>
      <c r="H205" s="177"/>
    </row>
    <row r="206" spans="1:8" outlineLevel="1" x14ac:dyDescent="0.25">
      <c r="A206" s="13"/>
      <c r="B206" s="11"/>
      <c r="C206" s="11" t="s">
        <v>68</v>
      </c>
      <c r="D206" s="177"/>
      <c r="E206" s="177"/>
      <c r="F206" s="177"/>
      <c r="G206" s="177"/>
      <c r="H206" s="177"/>
    </row>
    <row r="207" spans="1:8" outlineLevel="1" x14ac:dyDescent="0.25">
      <c r="A207" s="13"/>
      <c r="B207" s="11"/>
      <c r="C207" s="11" t="s">
        <v>69</v>
      </c>
      <c r="D207" s="177"/>
      <c r="E207" s="177"/>
      <c r="F207" s="177"/>
      <c r="G207" s="177"/>
      <c r="H207" s="177"/>
    </row>
    <row r="208" spans="1:8" outlineLevel="1" x14ac:dyDescent="0.25">
      <c r="A208" s="13"/>
      <c r="B208" s="28" t="s">
        <v>57</v>
      </c>
      <c r="C208" s="11"/>
      <c r="D208" s="178"/>
      <c r="E208" s="178"/>
      <c r="F208" s="178"/>
      <c r="G208" s="178"/>
      <c r="H208" s="178"/>
    </row>
    <row r="209" spans="1:8" outlineLevel="1" x14ac:dyDescent="0.25">
      <c r="A209" s="13"/>
      <c r="B209" s="11"/>
      <c r="C209" s="11" t="s">
        <v>64</v>
      </c>
      <c r="D209" s="177"/>
      <c r="E209" s="177"/>
      <c r="F209" s="177"/>
      <c r="G209" s="177"/>
      <c r="H209" s="177"/>
    </row>
    <row r="210" spans="1:8" outlineLevel="1" x14ac:dyDescent="0.25">
      <c r="A210" s="13"/>
      <c r="B210" s="11"/>
      <c r="C210" s="11" t="s">
        <v>65</v>
      </c>
      <c r="D210" s="177"/>
      <c r="E210" s="177"/>
      <c r="F210" s="177"/>
      <c r="G210" s="177"/>
      <c r="H210" s="177"/>
    </row>
    <row r="211" spans="1:8" outlineLevel="1" x14ac:dyDescent="0.25">
      <c r="A211" s="13"/>
      <c r="B211" s="11"/>
      <c r="C211" s="11" t="s">
        <v>66</v>
      </c>
      <c r="D211" s="177"/>
      <c r="E211" s="177"/>
      <c r="F211" s="177"/>
      <c r="G211" s="177"/>
      <c r="H211" s="177"/>
    </row>
    <row r="212" spans="1:8" outlineLevel="1" x14ac:dyDescent="0.25">
      <c r="A212" s="13"/>
      <c r="B212" s="11"/>
      <c r="C212" s="11" t="s">
        <v>67</v>
      </c>
      <c r="D212" s="177"/>
      <c r="E212" s="177"/>
      <c r="F212" s="177"/>
      <c r="G212" s="177"/>
      <c r="H212" s="177"/>
    </row>
    <row r="213" spans="1:8" outlineLevel="1" x14ac:dyDescent="0.25">
      <c r="A213" s="13"/>
      <c r="B213" s="11"/>
      <c r="C213" s="11" t="s">
        <v>68</v>
      </c>
      <c r="D213" s="177"/>
      <c r="E213" s="177"/>
      <c r="F213" s="177"/>
      <c r="G213" s="177"/>
      <c r="H213" s="177"/>
    </row>
    <row r="214" spans="1:8" outlineLevel="1" x14ac:dyDescent="0.25">
      <c r="A214" s="13"/>
      <c r="B214" s="11"/>
      <c r="C214" s="11" t="s">
        <v>69</v>
      </c>
      <c r="D214" s="177"/>
      <c r="E214" s="177"/>
      <c r="F214" s="177"/>
      <c r="G214" s="177"/>
      <c r="H214" s="177"/>
    </row>
    <row r="215" spans="1:8" outlineLevel="1" x14ac:dyDescent="0.25">
      <c r="A215" s="13"/>
      <c r="B215" s="28" t="s">
        <v>58</v>
      </c>
      <c r="C215" s="11"/>
      <c r="D215" s="178"/>
      <c r="E215" s="178"/>
      <c r="F215" s="178"/>
      <c r="G215" s="178"/>
      <c r="H215" s="178"/>
    </row>
    <row r="216" spans="1:8" outlineLevel="1" x14ac:dyDescent="0.25">
      <c r="A216" s="13"/>
      <c r="B216" s="11"/>
      <c r="C216" s="11" t="s">
        <v>64</v>
      </c>
      <c r="D216" s="177"/>
      <c r="E216" s="177"/>
      <c r="F216" s="177"/>
      <c r="G216" s="177"/>
      <c r="H216" s="177"/>
    </row>
    <row r="217" spans="1:8" outlineLevel="1" x14ac:dyDescent="0.25">
      <c r="A217" s="13"/>
      <c r="B217" s="11"/>
      <c r="C217" s="11" t="s">
        <v>65</v>
      </c>
      <c r="D217" s="177"/>
      <c r="E217" s="177"/>
      <c r="F217" s="177"/>
      <c r="G217" s="177"/>
      <c r="H217" s="177"/>
    </row>
    <row r="218" spans="1:8" outlineLevel="1" x14ac:dyDescent="0.25">
      <c r="A218" s="13"/>
      <c r="B218" s="11"/>
      <c r="C218" s="11" t="s">
        <v>66</v>
      </c>
      <c r="D218" s="177"/>
      <c r="E218" s="177"/>
      <c r="F218" s="177"/>
      <c r="G218" s="177"/>
      <c r="H218" s="177"/>
    </row>
    <row r="219" spans="1:8" outlineLevel="1" x14ac:dyDescent="0.25">
      <c r="A219" s="13"/>
      <c r="B219" s="11"/>
      <c r="C219" s="11" t="s">
        <v>67</v>
      </c>
      <c r="D219" s="177"/>
      <c r="E219" s="177"/>
      <c r="F219" s="177"/>
      <c r="G219" s="177"/>
      <c r="H219" s="177"/>
    </row>
    <row r="220" spans="1:8" outlineLevel="1" x14ac:dyDescent="0.25">
      <c r="A220" s="13"/>
      <c r="B220" s="11"/>
      <c r="C220" s="11" t="s">
        <v>68</v>
      </c>
      <c r="D220" s="177"/>
      <c r="E220" s="177"/>
      <c r="F220" s="177"/>
      <c r="G220" s="177"/>
      <c r="H220" s="177"/>
    </row>
    <row r="221" spans="1:8" outlineLevel="1" x14ac:dyDescent="0.25">
      <c r="A221" s="13"/>
      <c r="B221" s="11"/>
      <c r="C221" s="11" t="s">
        <v>69</v>
      </c>
      <c r="D221" s="177"/>
      <c r="E221" s="177"/>
      <c r="F221" s="177"/>
      <c r="G221" s="177"/>
      <c r="H221" s="177"/>
    </row>
    <row r="222" spans="1:8" ht="15.75" x14ac:dyDescent="0.25">
      <c r="A222" s="53" t="s">
        <v>97</v>
      </c>
      <c r="B222" s="14"/>
      <c r="C222" s="14"/>
      <c r="D222" s="179">
        <f>SUM(D202:D221)</f>
        <v>0</v>
      </c>
      <c r="E222" s="179">
        <f t="shared" ref="E222" si="30">SUM(E202:E221)</f>
        <v>0</v>
      </c>
      <c r="F222" s="179">
        <f t="shared" ref="F222" si="31">SUM(F202:F221)</f>
        <v>0</v>
      </c>
      <c r="G222" s="179">
        <f t="shared" ref="G222" si="32">SUM(G202:G221)</f>
        <v>0</v>
      </c>
      <c r="H222" s="179">
        <f t="shared" ref="H222" si="33">SUM(H202:H221)</f>
        <v>0</v>
      </c>
    </row>
    <row r="223" spans="1:8" x14ac:dyDescent="0.25">
      <c r="A223" s="29"/>
      <c r="B223" s="29"/>
      <c r="C223" s="31"/>
      <c r="D223" s="185"/>
      <c r="E223" s="185"/>
      <c r="F223" s="185"/>
      <c r="G223" s="185"/>
      <c r="H223" s="185"/>
    </row>
    <row r="224" spans="1:8" ht="16.5" thickBot="1" x14ac:dyDescent="0.3">
      <c r="A224" s="59" t="s">
        <v>98</v>
      </c>
      <c r="B224" s="60"/>
      <c r="C224" s="61"/>
      <c r="D224" s="186"/>
      <c r="E224" s="186"/>
      <c r="F224" s="186"/>
      <c r="G224" s="186"/>
      <c r="H224" s="186"/>
    </row>
    <row r="225" spans="1:8" ht="18.600000000000001" customHeight="1" outlineLevel="2" x14ac:dyDescent="0.25">
      <c r="A225" s="62"/>
      <c r="B225" s="66" t="s">
        <v>99</v>
      </c>
      <c r="C225" s="63"/>
      <c r="D225" s="187"/>
      <c r="E225" s="187"/>
      <c r="F225" s="187"/>
      <c r="G225" s="187"/>
      <c r="H225" s="188"/>
    </row>
    <row r="226" spans="1:8" outlineLevel="2" x14ac:dyDescent="0.25">
      <c r="A226" s="64"/>
      <c r="B226" s="58"/>
      <c r="C226" s="11" t="s">
        <v>64</v>
      </c>
      <c r="D226" s="177"/>
      <c r="E226" s="177"/>
      <c r="F226" s="177"/>
      <c r="G226" s="177"/>
      <c r="H226" s="189"/>
    </row>
    <row r="227" spans="1:8" outlineLevel="2" x14ac:dyDescent="0.25">
      <c r="A227" s="64"/>
      <c r="B227" s="58"/>
      <c r="C227" s="11" t="s">
        <v>65</v>
      </c>
      <c r="D227" s="177"/>
      <c r="E227" s="177"/>
      <c r="F227" s="177"/>
      <c r="G227" s="177"/>
      <c r="H227" s="189"/>
    </row>
    <row r="228" spans="1:8" outlineLevel="2" x14ac:dyDescent="0.25">
      <c r="A228" s="64"/>
      <c r="B228" s="58"/>
      <c r="C228" s="11" t="s">
        <v>66</v>
      </c>
      <c r="D228" s="177"/>
      <c r="E228" s="177"/>
      <c r="F228" s="177"/>
      <c r="G228" s="177"/>
      <c r="H228" s="189"/>
    </row>
    <row r="229" spans="1:8" outlineLevel="2" x14ac:dyDescent="0.25">
      <c r="A229" s="64"/>
      <c r="B229" s="58"/>
      <c r="C229" s="11" t="s">
        <v>67</v>
      </c>
      <c r="D229" s="177"/>
      <c r="E229" s="177"/>
      <c r="F229" s="177"/>
      <c r="G229" s="177"/>
      <c r="H229" s="189"/>
    </row>
    <row r="230" spans="1:8" outlineLevel="2" x14ac:dyDescent="0.25">
      <c r="A230" s="64"/>
      <c r="B230" s="58"/>
      <c r="C230" s="11" t="s">
        <v>68</v>
      </c>
      <c r="D230" s="177"/>
      <c r="E230" s="177"/>
      <c r="F230" s="177"/>
      <c r="G230" s="177"/>
      <c r="H230" s="189"/>
    </row>
    <row r="231" spans="1:8" outlineLevel="2" x14ac:dyDescent="0.25">
      <c r="A231" s="64"/>
      <c r="B231" s="58"/>
      <c r="C231" s="11" t="s">
        <v>69</v>
      </c>
      <c r="D231" s="177"/>
      <c r="E231" s="177"/>
      <c r="F231" s="177"/>
      <c r="G231" s="177"/>
      <c r="H231" s="189"/>
    </row>
    <row r="232" spans="1:8" ht="15.75" outlineLevel="2" thickBot="1" x14ac:dyDescent="0.3">
      <c r="A232" s="65"/>
      <c r="B232" s="57" t="s">
        <v>100</v>
      </c>
      <c r="C232" s="33"/>
      <c r="D232" s="190">
        <f>SUM(D226:D231)</f>
        <v>0</v>
      </c>
      <c r="E232" s="190">
        <f t="shared" ref="E232:H232" si="34">SUM(E226:E231)</f>
        <v>0</v>
      </c>
      <c r="F232" s="190">
        <f t="shared" si="34"/>
        <v>0</v>
      </c>
      <c r="G232" s="190">
        <f t="shared" si="34"/>
        <v>0</v>
      </c>
      <c r="H232" s="191">
        <f t="shared" si="34"/>
        <v>0</v>
      </c>
    </row>
    <row r="233" spans="1:8" outlineLevel="2" x14ac:dyDescent="0.25">
      <c r="A233" s="62"/>
      <c r="B233" s="66" t="s">
        <v>101</v>
      </c>
      <c r="C233" s="63"/>
      <c r="D233" s="187"/>
      <c r="E233" s="187"/>
      <c r="F233" s="187"/>
      <c r="G233" s="187"/>
      <c r="H233" s="188"/>
    </row>
    <row r="234" spans="1:8" outlineLevel="2" x14ac:dyDescent="0.25">
      <c r="A234" s="64"/>
      <c r="B234" s="58"/>
      <c r="C234" s="11" t="s">
        <v>64</v>
      </c>
      <c r="D234" s="177"/>
      <c r="E234" s="177"/>
      <c r="F234" s="177"/>
      <c r="G234" s="177"/>
      <c r="H234" s="189"/>
    </row>
    <row r="235" spans="1:8" outlineLevel="2" x14ac:dyDescent="0.25">
      <c r="A235" s="64"/>
      <c r="B235" s="58"/>
      <c r="C235" s="11" t="s">
        <v>65</v>
      </c>
      <c r="D235" s="177"/>
      <c r="E235" s="177"/>
      <c r="F235" s="177"/>
      <c r="G235" s="177"/>
      <c r="H235" s="189"/>
    </row>
    <row r="236" spans="1:8" outlineLevel="2" x14ac:dyDescent="0.25">
      <c r="A236" s="64"/>
      <c r="B236" s="58"/>
      <c r="C236" s="11" t="s">
        <v>66</v>
      </c>
      <c r="D236" s="177"/>
      <c r="E236" s="177"/>
      <c r="F236" s="177"/>
      <c r="G236" s="177"/>
      <c r="H236" s="189"/>
    </row>
    <row r="237" spans="1:8" outlineLevel="2" x14ac:dyDescent="0.25">
      <c r="A237" s="64"/>
      <c r="B237" s="58"/>
      <c r="C237" s="11" t="s">
        <v>67</v>
      </c>
      <c r="D237" s="177"/>
      <c r="E237" s="177"/>
      <c r="F237" s="177"/>
      <c r="G237" s="177"/>
      <c r="H237" s="189"/>
    </row>
    <row r="238" spans="1:8" outlineLevel="2" x14ac:dyDescent="0.25">
      <c r="A238" s="64"/>
      <c r="B238" s="58"/>
      <c r="C238" s="11" t="s">
        <v>68</v>
      </c>
      <c r="D238" s="177"/>
      <c r="E238" s="177"/>
      <c r="F238" s="177"/>
      <c r="G238" s="177"/>
      <c r="H238" s="189"/>
    </row>
    <row r="239" spans="1:8" outlineLevel="2" x14ac:dyDescent="0.25">
      <c r="A239" s="64"/>
      <c r="B239" s="58"/>
      <c r="C239" s="11" t="s">
        <v>69</v>
      </c>
      <c r="D239" s="177"/>
      <c r="E239" s="177"/>
      <c r="F239" s="177"/>
      <c r="G239" s="177"/>
      <c r="H239" s="189"/>
    </row>
    <row r="240" spans="1:8" ht="15.75" outlineLevel="2" thickBot="1" x14ac:dyDescent="0.3">
      <c r="A240" s="65"/>
      <c r="B240" s="57" t="s">
        <v>102</v>
      </c>
      <c r="C240" s="33"/>
      <c r="D240" s="190">
        <f>SUM(D234:D239)</f>
        <v>0</v>
      </c>
      <c r="E240" s="190">
        <f t="shared" ref="E240" si="35">SUM(E234:E239)</f>
        <v>0</v>
      </c>
      <c r="F240" s="190">
        <f t="shared" ref="F240" si="36">SUM(F234:F239)</f>
        <v>0</v>
      </c>
      <c r="G240" s="190">
        <f t="shared" ref="G240" si="37">SUM(G234:G239)</f>
        <v>0</v>
      </c>
      <c r="H240" s="191">
        <f t="shared" ref="H240" si="38">SUM(H234:H239)</f>
        <v>0</v>
      </c>
    </row>
    <row r="241" spans="1:8" outlineLevel="2" x14ac:dyDescent="0.25">
      <c r="A241" s="62"/>
      <c r="B241" s="66" t="s">
        <v>103</v>
      </c>
      <c r="C241" s="63"/>
      <c r="D241" s="187"/>
      <c r="E241" s="187"/>
      <c r="F241" s="187"/>
      <c r="G241" s="187"/>
      <c r="H241" s="188"/>
    </row>
    <row r="242" spans="1:8" outlineLevel="2" x14ac:dyDescent="0.25">
      <c r="A242" s="64"/>
      <c r="B242" s="58"/>
      <c r="C242" s="11" t="s">
        <v>64</v>
      </c>
      <c r="D242" s="177"/>
      <c r="E242" s="177"/>
      <c r="F242" s="177"/>
      <c r="G242" s="177"/>
      <c r="H242" s="189"/>
    </row>
    <row r="243" spans="1:8" outlineLevel="2" x14ac:dyDescent="0.25">
      <c r="A243" s="64"/>
      <c r="B243" s="58"/>
      <c r="C243" s="11" t="s">
        <v>65</v>
      </c>
      <c r="D243" s="177"/>
      <c r="E243" s="177"/>
      <c r="F243" s="177"/>
      <c r="G243" s="177"/>
      <c r="H243" s="189"/>
    </row>
    <row r="244" spans="1:8" outlineLevel="2" x14ac:dyDescent="0.25">
      <c r="A244" s="64"/>
      <c r="B244" s="58"/>
      <c r="C244" s="11" t="s">
        <v>66</v>
      </c>
      <c r="D244" s="177"/>
      <c r="E244" s="177"/>
      <c r="F244" s="177"/>
      <c r="G244" s="177"/>
      <c r="H244" s="189"/>
    </row>
    <row r="245" spans="1:8" outlineLevel="2" x14ac:dyDescent="0.25">
      <c r="A245" s="64"/>
      <c r="B245" s="58"/>
      <c r="C245" s="11" t="s">
        <v>67</v>
      </c>
      <c r="D245" s="177"/>
      <c r="E245" s="177"/>
      <c r="F245" s="177"/>
      <c r="G245" s="177"/>
      <c r="H245" s="189"/>
    </row>
    <row r="246" spans="1:8" outlineLevel="2" x14ac:dyDescent="0.25">
      <c r="A246" s="64"/>
      <c r="B246" s="58"/>
      <c r="C246" s="11" t="s">
        <v>68</v>
      </c>
      <c r="D246" s="177"/>
      <c r="E246" s="177"/>
      <c r="F246" s="177"/>
      <c r="G246" s="177"/>
      <c r="H246" s="189"/>
    </row>
    <row r="247" spans="1:8" outlineLevel="2" x14ac:dyDescent="0.25">
      <c r="A247" s="64"/>
      <c r="B247" s="58"/>
      <c r="C247" s="11" t="s">
        <v>69</v>
      </c>
      <c r="D247" s="177"/>
      <c r="E247" s="177"/>
      <c r="F247" s="177"/>
      <c r="G247" s="177"/>
      <c r="H247" s="189"/>
    </row>
    <row r="248" spans="1:8" ht="15.75" outlineLevel="2" thickBot="1" x14ac:dyDescent="0.3">
      <c r="A248" s="65"/>
      <c r="B248" s="57" t="s">
        <v>104</v>
      </c>
      <c r="C248" s="33"/>
      <c r="D248" s="190">
        <f>SUM(D242:D247)</f>
        <v>0</v>
      </c>
      <c r="E248" s="190">
        <f t="shared" ref="E248" si="39">SUM(E242:E247)</f>
        <v>0</v>
      </c>
      <c r="F248" s="190">
        <f t="shared" ref="F248" si="40">SUM(F242:F247)</f>
        <v>0</v>
      </c>
      <c r="G248" s="190">
        <f t="shared" ref="G248" si="41">SUM(G242:G247)</f>
        <v>0</v>
      </c>
      <c r="H248" s="191">
        <f t="shared" ref="H248" si="42">SUM(H242:H247)</f>
        <v>0</v>
      </c>
    </row>
    <row r="249" spans="1:8" outlineLevel="2" x14ac:dyDescent="0.25">
      <c r="A249" s="62"/>
      <c r="B249" s="66" t="s">
        <v>105</v>
      </c>
      <c r="C249" s="63"/>
      <c r="D249" s="187"/>
      <c r="E249" s="187"/>
      <c r="F249" s="187"/>
      <c r="G249" s="187"/>
      <c r="H249" s="188"/>
    </row>
    <row r="250" spans="1:8" outlineLevel="2" x14ac:dyDescent="0.25">
      <c r="A250" s="64"/>
      <c r="B250" s="58"/>
      <c r="C250" s="11" t="s">
        <v>64</v>
      </c>
      <c r="D250" s="177"/>
      <c r="E250" s="177"/>
      <c r="F250" s="177"/>
      <c r="G250" s="177"/>
      <c r="H250" s="189"/>
    </row>
    <row r="251" spans="1:8" outlineLevel="2" x14ac:dyDescent="0.25">
      <c r="A251" s="64"/>
      <c r="B251" s="58"/>
      <c r="C251" s="11" t="s">
        <v>65</v>
      </c>
      <c r="D251" s="177"/>
      <c r="E251" s="177"/>
      <c r="F251" s="177"/>
      <c r="G251" s="177"/>
      <c r="H251" s="189"/>
    </row>
    <row r="252" spans="1:8" outlineLevel="2" x14ac:dyDescent="0.25">
      <c r="A252" s="64"/>
      <c r="B252" s="58"/>
      <c r="C252" s="11" t="s">
        <v>66</v>
      </c>
      <c r="D252" s="177"/>
      <c r="E252" s="177"/>
      <c r="F252" s="177"/>
      <c r="G252" s="177"/>
      <c r="H252" s="189"/>
    </row>
    <row r="253" spans="1:8" outlineLevel="2" x14ac:dyDescent="0.25">
      <c r="A253" s="64"/>
      <c r="B253" s="58"/>
      <c r="C253" s="11" t="s">
        <v>67</v>
      </c>
      <c r="D253" s="177"/>
      <c r="E253" s="177"/>
      <c r="F253" s="177"/>
      <c r="G253" s="177"/>
      <c r="H253" s="189"/>
    </row>
    <row r="254" spans="1:8" outlineLevel="2" x14ac:dyDescent="0.25">
      <c r="A254" s="64"/>
      <c r="B254" s="58"/>
      <c r="C254" s="11" t="s">
        <v>68</v>
      </c>
      <c r="D254" s="177"/>
      <c r="E254" s="177"/>
      <c r="F254" s="177"/>
      <c r="G254" s="177"/>
      <c r="H254" s="189"/>
    </row>
    <row r="255" spans="1:8" outlineLevel="2" x14ac:dyDescent="0.25">
      <c r="A255" s="64"/>
      <c r="B255" s="58"/>
      <c r="C255" s="11" t="s">
        <v>69</v>
      </c>
      <c r="D255" s="177"/>
      <c r="E255" s="177"/>
      <c r="F255" s="177"/>
      <c r="G255" s="177"/>
      <c r="H255" s="189"/>
    </row>
    <row r="256" spans="1:8" ht="15.75" outlineLevel="2" thickBot="1" x14ac:dyDescent="0.3">
      <c r="A256" s="65"/>
      <c r="B256" s="57" t="s">
        <v>106</v>
      </c>
      <c r="C256" s="33"/>
      <c r="D256" s="190">
        <f>SUM(D250:D255)</f>
        <v>0</v>
      </c>
      <c r="E256" s="190">
        <f t="shared" ref="E256" si="43">SUM(E250:E255)</f>
        <v>0</v>
      </c>
      <c r="F256" s="190">
        <f t="shared" ref="F256" si="44">SUM(F250:F255)</f>
        <v>0</v>
      </c>
      <c r="G256" s="190">
        <f t="shared" ref="G256" si="45">SUM(G250:G255)</f>
        <v>0</v>
      </c>
      <c r="H256" s="191">
        <f t="shared" ref="H256" si="46">SUM(H250:H255)</f>
        <v>0</v>
      </c>
    </row>
    <row r="257" spans="1:8" outlineLevel="2" x14ac:dyDescent="0.25">
      <c r="A257" s="62"/>
      <c r="B257" s="66" t="s">
        <v>107</v>
      </c>
      <c r="C257" s="63"/>
      <c r="D257" s="187"/>
      <c r="E257" s="187"/>
      <c r="F257" s="187"/>
      <c r="G257" s="187"/>
      <c r="H257" s="188"/>
    </row>
    <row r="258" spans="1:8" outlineLevel="2" x14ac:dyDescent="0.25">
      <c r="A258" s="64"/>
      <c r="B258" s="58"/>
      <c r="C258" s="11" t="s">
        <v>64</v>
      </c>
      <c r="D258" s="177"/>
      <c r="E258" s="177"/>
      <c r="F258" s="177"/>
      <c r="G258" s="177"/>
      <c r="H258" s="189"/>
    </row>
    <row r="259" spans="1:8" outlineLevel="2" x14ac:dyDescent="0.25">
      <c r="A259" s="64"/>
      <c r="B259" s="58"/>
      <c r="C259" s="11" t="s">
        <v>65</v>
      </c>
      <c r="D259" s="177"/>
      <c r="E259" s="177"/>
      <c r="F259" s="177"/>
      <c r="G259" s="177"/>
      <c r="H259" s="189"/>
    </row>
    <row r="260" spans="1:8" outlineLevel="2" x14ac:dyDescent="0.25">
      <c r="A260" s="64"/>
      <c r="B260" s="58"/>
      <c r="C260" s="11" t="s">
        <v>66</v>
      </c>
      <c r="D260" s="177"/>
      <c r="E260" s="177"/>
      <c r="F260" s="177"/>
      <c r="G260" s="177"/>
      <c r="H260" s="189"/>
    </row>
    <row r="261" spans="1:8" outlineLevel="2" x14ac:dyDescent="0.25">
      <c r="A261" s="64"/>
      <c r="B261" s="58"/>
      <c r="C261" s="11" t="s">
        <v>67</v>
      </c>
      <c r="D261" s="177"/>
      <c r="E261" s="177"/>
      <c r="F261" s="177"/>
      <c r="G261" s="177"/>
      <c r="H261" s="189"/>
    </row>
    <row r="262" spans="1:8" outlineLevel="2" x14ac:dyDescent="0.25">
      <c r="A262" s="64"/>
      <c r="B262" s="58"/>
      <c r="C262" s="11" t="s">
        <v>68</v>
      </c>
      <c r="D262" s="177"/>
      <c r="E262" s="177"/>
      <c r="F262" s="177"/>
      <c r="G262" s="177"/>
      <c r="H262" s="189"/>
    </row>
    <row r="263" spans="1:8" outlineLevel="2" x14ac:dyDescent="0.25">
      <c r="A263" s="64"/>
      <c r="B263" s="58"/>
      <c r="C263" s="11" t="s">
        <v>69</v>
      </c>
      <c r="D263" s="177"/>
      <c r="E263" s="177"/>
      <c r="F263" s="177"/>
      <c r="G263" s="177"/>
      <c r="H263" s="189"/>
    </row>
    <row r="264" spans="1:8" ht="15.75" outlineLevel="2" thickBot="1" x14ac:dyDescent="0.3">
      <c r="A264" s="65"/>
      <c r="B264" s="57" t="s">
        <v>108</v>
      </c>
      <c r="C264" s="33"/>
      <c r="D264" s="190">
        <f>SUM(D258:D263)</f>
        <v>0</v>
      </c>
      <c r="E264" s="190">
        <f t="shared" ref="E264" si="47">SUM(E258:E263)</f>
        <v>0</v>
      </c>
      <c r="F264" s="190">
        <f t="shared" ref="F264" si="48">SUM(F258:F263)</f>
        <v>0</v>
      </c>
      <c r="G264" s="190">
        <f t="shared" ref="G264" si="49">SUM(G258:G263)</f>
        <v>0</v>
      </c>
      <c r="H264" s="191">
        <f t="shared" ref="H264" si="50">SUM(H258:H263)</f>
        <v>0</v>
      </c>
    </row>
    <row r="265" spans="1:8" outlineLevel="2" x14ac:dyDescent="0.25">
      <c r="A265" s="62"/>
      <c r="B265" s="66" t="s">
        <v>110</v>
      </c>
      <c r="C265" s="63"/>
      <c r="D265" s="187"/>
      <c r="E265" s="187"/>
      <c r="F265" s="187"/>
      <c r="G265" s="187"/>
      <c r="H265" s="188"/>
    </row>
    <row r="266" spans="1:8" outlineLevel="2" x14ac:dyDescent="0.25">
      <c r="A266" s="64"/>
      <c r="B266" s="58"/>
      <c r="C266" s="11" t="s">
        <v>64</v>
      </c>
      <c r="D266" s="177"/>
      <c r="E266" s="177"/>
      <c r="F266" s="177"/>
      <c r="G266" s="177"/>
      <c r="H266" s="189"/>
    </row>
    <row r="267" spans="1:8" outlineLevel="2" x14ac:dyDescent="0.25">
      <c r="A267" s="64"/>
      <c r="B267" s="58"/>
      <c r="C267" s="11" t="s">
        <v>65</v>
      </c>
      <c r="D267" s="177"/>
      <c r="E267" s="177"/>
      <c r="F267" s="177"/>
      <c r="G267" s="177"/>
      <c r="H267" s="189"/>
    </row>
    <row r="268" spans="1:8" outlineLevel="2" x14ac:dyDescent="0.25">
      <c r="A268" s="64"/>
      <c r="B268" s="58"/>
      <c r="C268" s="11" t="s">
        <v>66</v>
      </c>
      <c r="D268" s="177"/>
      <c r="E268" s="177"/>
      <c r="F268" s="177"/>
      <c r="G268" s="177"/>
      <c r="H268" s="189"/>
    </row>
    <row r="269" spans="1:8" outlineLevel="2" x14ac:dyDescent="0.25">
      <c r="A269" s="64"/>
      <c r="B269" s="58"/>
      <c r="C269" s="11" t="s">
        <v>67</v>
      </c>
      <c r="D269" s="177"/>
      <c r="E269" s="177"/>
      <c r="F269" s="177"/>
      <c r="G269" s="177"/>
      <c r="H269" s="189"/>
    </row>
    <row r="270" spans="1:8" outlineLevel="2" x14ac:dyDescent="0.25">
      <c r="A270" s="64"/>
      <c r="B270" s="58"/>
      <c r="C270" s="11" t="s">
        <v>68</v>
      </c>
      <c r="D270" s="177"/>
      <c r="E270" s="177"/>
      <c r="F270" s="177"/>
      <c r="G270" s="177"/>
      <c r="H270" s="189"/>
    </row>
    <row r="271" spans="1:8" outlineLevel="2" x14ac:dyDescent="0.25">
      <c r="A271" s="64"/>
      <c r="B271" s="58"/>
      <c r="C271" s="11" t="s">
        <v>69</v>
      </c>
      <c r="D271" s="177"/>
      <c r="E271" s="177"/>
      <c r="F271" s="177"/>
      <c r="G271" s="177"/>
      <c r="H271" s="189"/>
    </row>
    <row r="272" spans="1:8" ht="15.75" outlineLevel="2" thickBot="1" x14ac:dyDescent="0.3">
      <c r="A272" s="65"/>
      <c r="B272" s="57" t="s">
        <v>109</v>
      </c>
      <c r="C272" s="33"/>
      <c r="D272" s="190">
        <f>SUM(D266:D271)</f>
        <v>0</v>
      </c>
      <c r="E272" s="190">
        <f t="shared" ref="E272" si="51">SUM(E266:E271)</f>
        <v>0</v>
      </c>
      <c r="F272" s="190">
        <f t="shared" ref="F272" si="52">SUM(F266:F271)</f>
        <v>0</v>
      </c>
      <c r="G272" s="190">
        <f t="shared" ref="G272" si="53">SUM(G266:G271)</f>
        <v>0</v>
      </c>
      <c r="H272" s="191">
        <f t="shared" ref="H272" si="54">SUM(H266:H271)</f>
        <v>0</v>
      </c>
    </row>
    <row r="273" spans="1:8" outlineLevel="2" x14ac:dyDescent="0.25">
      <c r="A273" s="62"/>
      <c r="B273" s="66" t="s">
        <v>111</v>
      </c>
      <c r="C273" s="63"/>
      <c r="D273" s="187"/>
      <c r="E273" s="187"/>
      <c r="F273" s="187"/>
      <c r="G273" s="187"/>
      <c r="H273" s="188"/>
    </row>
    <row r="274" spans="1:8" outlineLevel="2" x14ac:dyDescent="0.25">
      <c r="A274" s="64"/>
      <c r="B274" s="58"/>
      <c r="C274" s="11" t="s">
        <v>64</v>
      </c>
      <c r="D274" s="177"/>
      <c r="E274" s="177"/>
      <c r="F274" s="177"/>
      <c r="G274" s="177"/>
      <c r="H274" s="189"/>
    </row>
    <row r="275" spans="1:8" outlineLevel="2" x14ac:dyDescent="0.25">
      <c r="A275" s="64"/>
      <c r="B275" s="58"/>
      <c r="C275" s="11" t="s">
        <v>65</v>
      </c>
      <c r="D275" s="177"/>
      <c r="E275" s="177"/>
      <c r="F275" s="177"/>
      <c r="G275" s="177"/>
      <c r="H275" s="189"/>
    </row>
    <row r="276" spans="1:8" outlineLevel="2" x14ac:dyDescent="0.25">
      <c r="A276" s="64"/>
      <c r="B276" s="58"/>
      <c r="C276" s="11" t="s">
        <v>66</v>
      </c>
      <c r="D276" s="177"/>
      <c r="E276" s="177"/>
      <c r="F276" s="177"/>
      <c r="G276" s="177"/>
      <c r="H276" s="189"/>
    </row>
    <row r="277" spans="1:8" outlineLevel="2" x14ac:dyDescent="0.25">
      <c r="A277" s="64"/>
      <c r="B277" s="58"/>
      <c r="C277" s="11" t="s">
        <v>67</v>
      </c>
      <c r="D277" s="177"/>
      <c r="E277" s="177"/>
      <c r="F277" s="177"/>
      <c r="G277" s="177"/>
      <c r="H277" s="189"/>
    </row>
    <row r="278" spans="1:8" outlineLevel="2" x14ac:dyDescent="0.25">
      <c r="A278" s="64"/>
      <c r="B278" s="58"/>
      <c r="C278" s="11" t="s">
        <v>68</v>
      </c>
      <c r="D278" s="177"/>
      <c r="E278" s="177"/>
      <c r="F278" s="177"/>
      <c r="G278" s="177"/>
      <c r="H278" s="189"/>
    </row>
    <row r="279" spans="1:8" outlineLevel="2" x14ac:dyDescent="0.25">
      <c r="A279" s="64"/>
      <c r="B279" s="58"/>
      <c r="C279" s="11" t="s">
        <v>69</v>
      </c>
      <c r="D279" s="177"/>
      <c r="E279" s="177"/>
      <c r="F279" s="177"/>
      <c r="G279" s="177"/>
      <c r="H279" s="189"/>
    </row>
    <row r="280" spans="1:8" ht="15.75" outlineLevel="2" thickBot="1" x14ac:dyDescent="0.3">
      <c r="A280" s="65"/>
      <c r="B280" s="57" t="s">
        <v>112</v>
      </c>
      <c r="C280" s="33"/>
      <c r="D280" s="190">
        <f>SUM(D274:D279)</f>
        <v>0</v>
      </c>
      <c r="E280" s="190">
        <f t="shared" ref="E280" si="55">SUM(E274:E279)</f>
        <v>0</v>
      </c>
      <c r="F280" s="190">
        <f t="shared" ref="F280" si="56">SUM(F274:F279)</f>
        <v>0</v>
      </c>
      <c r="G280" s="190">
        <f t="shared" ref="G280" si="57">SUM(G274:G279)</f>
        <v>0</v>
      </c>
      <c r="H280" s="191">
        <f t="shared" ref="H280" si="58">SUM(H274:H279)</f>
        <v>0</v>
      </c>
    </row>
    <row r="281" spans="1:8" ht="24.6" customHeight="1" thickBot="1" x14ac:dyDescent="0.3">
      <c r="A281" s="70" t="s">
        <v>113</v>
      </c>
      <c r="B281" s="68"/>
      <c r="C281" s="69"/>
      <c r="D281" s="192">
        <f>D280+D272+D264+D256+D248+D240+D232</f>
        <v>0</v>
      </c>
      <c r="E281" s="192">
        <f t="shared" ref="E281:H281" si="59">E280+E272+E264+E256+E248+E240+E232</f>
        <v>0</v>
      </c>
      <c r="F281" s="192">
        <f t="shared" si="59"/>
        <v>0</v>
      </c>
      <c r="G281" s="192">
        <f t="shared" si="59"/>
        <v>0</v>
      </c>
      <c r="H281" s="192">
        <f t="shared" si="59"/>
        <v>0</v>
      </c>
    </row>
    <row r="282" spans="1:8" outlineLevel="1" x14ac:dyDescent="0.25">
      <c r="A282" s="67"/>
      <c r="B282" s="32" t="s">
        <v>114</v>
      </c>
      <c r="C282" s="8"/>
      <c r="D282" s="193"/>
      <c r="E282" s="193"/>
      <c r="F282" s="193"/>
      <c r="G282" s="193"/>
      <c r="H282" s="194"/>
    </row>
    <row r="283" spans="1:8" outlineLevel="1" x14ac:dyDescent="0.25">
      <c r="A283" s="64"/>
      <c r="B283" s="58"/>
      <c r="C283" s="11" t="s">
        <v>64</v>
      </c>
      <c r="D283" s="177"/>
      <c r="E283" s="177"/>
      <c r="F283" s="177"/>
      <c r="G283" s="177"/>
      <c r="H283" s="189"/>
    </row>
    <row r="284" spans="1:8" outlineLevel="1" x14ac:dyDescent="0.25">
      <c r="A284" s="64"/>
      <c r="B284" s="58"/>
      <c r="C284" s="11" t="s">
        <v>65</v>
      </c>
      <c r="D284" s="177"/>
      <c r="E284" s="177"/>
      <c r="F284" s="177"/>
      <c r="G284" s="177"/>
      <c r="H284" s="189"/>
    </row>
    <row r="285" spans="1:8" outlineLevel="1" x14ac:dyDescent="0.25">
      <c r="A285" s="64"/>
      <c r="B285" s="58"/>
      <c r="C285" s="11" t="s">
        <v>66</v>
      </c>
      <c r="D285" s="177"/>
      <c r="E285" s="177"/>
      <c r="F285" s="177"/>
      <c r="G285" s="177"/>
      <c r="H285" s="189"/>
    </row>
    <row r="286" spans="1:8" outlineLevel="1" x14ac:dyDescent="0.25">
      <c r="A286" s="64"/>
      <c r="B286" s="58"/>
      <c r="C286" s="11" t="s">
        <v>67</v>
      </c>
      <c r="D286" s="177"/>
      <c r="E286" s="177"/>
      <c r="F286" s="177"/>
      <c r="G286" s="177"/>
      <c r="H286" s="189"/>
    </row>
    <row r="287" spans="1:8" outlineLevel="1" x14ac:dyDescent="0.25">
      <c r="A287" s="64"/>
      <c r="B287" s="58"/>
      <c r="C287" s="11" t="s">
        <v>68</v>
      </c>
      <c r="D287" s="177"/>
      <c r="E287" s="177"/>
      <c r="F287" s="177"/>
      <c r="G287" s="177"/>
      <c r="H287" s="189"/>
    </row>
    <row r="288" spans="1:8" outlineLevel="1" x14ac:dyDescent="0.25">
      <c r="A288" s="64"/>
      <c r="B288" s="58"/>
      <c r="C288" s="11" t="s">
        <v>69</v>
      </c>
      <c r="D288" s="177"/>
      <c r="E288" s="177"/>
      <c r="F288" s="177"/>
      <c r="G288" s="177"/>
      <c r="H288" s="189"/>
    </row>
    <row r="289" spans="1:8" ht="15.75" outlineLevel="1" thickBot="1" x14ac:dyDescent="0.3">
      <c r="A289" s="65"/>
      <c r="B289" s="57" t="s">
        <v>115</v>
      </c>
      <c r="C289" s="33"/>
      <c r="D289" s="190">
        <f>SUM(D283:D288)</f>
        <v>0</v>
      </c>
      <c r="E289" s="190">
        <f t="shared" ref="E289" si="60">SUM(E283:E288)</f>
        <v>0</v>
      </c>
      <c r="F289" s="190">
        <f t="shared" ref="F289" si="61">SUM(F283:F288)</f>
        <v>0</v>
      </c>
      <c r="G289" s="190">
        <f t="shared" ref="G289" si="62">SUM(G283:G288)</f>
        <v>0</v>
      </c>
      <c r="H289" s="191">
        <f t="shared" ref="H289" si="63">SUM(H283:H288)</f>
        <v>0</v>
      </c>
    </row>
    <row r="290" spans="1:8" outlineLevel="1" x14ac:dyDescent="0.25">
      <c r="A290" s="67"/>
      <c r="B290" s="32" t="s">
        <v>116</v>
      </c>
      <c r="C290" s="8"/>
      <c r="D290" s="193"/>
      <c r="E290" s="193"/>
      <c r="F290" s="193"/>
      <c r="G290" s="193"/>
      <c r="H290" s="194"/>
    </row>
    <row r="291" spans="1:8" outlineLevel="1" x14ac:dyDescent="0.25">
      <c r="A291" s="64"/>
      <c r="B291" s="58"/>
      <c r="C291" s="11" t="s">
        <v>64</v>
      </c>
      <c r="D291" s="177"/>
      <c r="E291" s="177"/>
      <c r="F291" s="177"/>
      <c r="G291" s="177"/>
      <c r="H291" s="189"/>
    </row>
    <row r="292" spans="1:8" outlineLevel="1" x14ac:dyDescent="0.25">
      <c r="A292" s="64"/>
      <c r="B292" s="58"/>
      <c r="C292" s="11" t="s">
        <v>65</v>
      </c>
      <c r="D292" s="177"/>
      <c r="E292" s="177"/>
      <c r="F292" s="177"/>
      <c r="G292" s="177"/>
      <c r="H292" s="189"/>
    </row>
    <row r="293" spans="1:8" outlineLevel="1" x14ac:dyDescent="0.25">
      <c r="A293" s="64"/>
      <c r="B293" s="58"/>
      <c r="C293" s="11" t="s">
        <v>66</v>
      </c>
      <c r="D293" s="177"/>
      <c r="E293" s="177"/>
      <c r="F293" s="177"/>
      <c r="G293" s="177"/>
      <c r="H293" s="189"/>
    </row>
    <row r="294" spans="1:8" outlineLevel="1" x14ac:dyDescent="0.25">
      <c r="A294" s="64"/>
      <c r="B294" s="58"/>
      <c r="C294" s="11" t="s">
        <v>67</v>
      </c>
      <c r="D294" s="177"/>
      <c r="E294" s="177"/>
      <c r="F294" s="177"/>
      <c r="G294" s="177"/>
      <c r="H294" s="189"/>
    </row>
    <row r="295" spans="1:8" outlineLevel="1" x14ac:dyDescent="0.25">
      <c r="A295" s="64"/>
      <c r="B295" s="58"/>
      <c r="C295" s="11" t="s">
        <v>68</v>
      </c>
      <c r="D295" s="177"/>
      <c r="E295" s="177"/>
      <c r="F295" s="177"/>
      <c r="G295" s="177"/>
      <c r="H295" s="189"/>
    </row>
    <row r="296" spans="1:8" outlineLevel="1" x14ac:dyDescent="0.25">
      <c r="A296" s="64"/>
      <c r="B296" s="58"/>
      <c r="C296" s="11" t="s">
        <v>69</v>
      </c>
      <c r="D296" s="177"/>
      <c r="E296" s="177"/>
      <c r="F296" s="177"/>
      <c r="G296" s="177"/>
      <c r="H296" s="189"/>
    </row>
    <row r="297" spans="1:8" ht="15.75" outlineLevel="1" thickBot="1" x14ac:dyDescent="0.3">
      <c r="A297" s="65"/>
      <c r="B297" s="57" t="s">
        <v>117</v>
      </c>
      <c r="C297" s="33"/>
      <c r="D297" s="190">
        <f>SUM(D291:D296)</f>
        <v>0</v>
      </c>
      <c r="E297" s="190">
        <f t="shared" ref="E297" si="64">SUM(E291:E296)</f>
        <v>0</v>
      </c>
      <c r="F297" s="190">
        <f t="shared" ref="F297" si="65">SUM(F291:F296)</f>
        <v>0</v>
      </c>
      <c r="G297" s="190">
        <f t="shared" ref="G297" si="66">SUM(G291:G296)</f>
        <v>0</v>
      </c>
      <c r="H297" s="191">
        <f t="shared" ref="H297" si="67">SUM(H291:H296)</f>
        <v>0</v>
      </c>
    </row>
    <row r="298" spans="1:8" ht="24.6" customHeight="1" thickBot="1" x14ac:dyDescent="0.3">
      <c r="A298" s="70" t="s">
        <v>134</v>
      </c>
      <c r="B298" s="68"/>
      <c r="C298" s="69"/>
      <c r="D298" s="192">
        <f>D297+D289</f>
        <v>0</v>
      </c>
      <c r="E298" s="192">
        <f t="shared" ref="E298:H298" si="68">E297+E289</f>
        <v>0</v>
      </c>
      <c r="F298" s="192">
        <f t="shared" si="68"/>
        <v>0</v>
      </c>
      <c r="G298" s="192">
        <f t="shared" si="68"/>
        <v>0</v>
      </c>
      <c r="H298" s="192">
        <f t="shared" si="68"/>
        <v>0</v>
      </c>
    </row>
    <row r="299" spans="1:8" outlineLevel="1" x14ac:dyDescent="0.25">
      <c r="A299" s="62"/>
      <c r="B299" s="66" t="s">
        <v>118</v>
      </c>
      <c r="C299" s="63"/>
      <c r="D299" s="187"/>
      <c r="E299" s="187"/>
      <c r="F299" s="187"/>
      <c r="G299" s="187"/>
      <c r="H299" s="188"/>
    </row>
    <row r="300" spans="1:8" outlineLevel="1" x14ac:dyDescent="0.25">
      <c r="A300" s="64"/>
      <c r="B300" s="58"/>
      <c r="C300" s="11" t="s">
        <v>64</v>
      </c>
      <c r="D300" s="177"/>
      <c r="E300" s="177"/>
      <c r="F300" s="177"/>
      <c r="G300" s="177"/>
      <c r="H300" s="189"/>
    </row>
    <row r="301" spans="1:8" outlineLevel="1" x14ac:dyDescent="0.25">
      <c r="A301" s="64"/>
      <c r="B301" s="58"/>
      <c r="C301" s="11" t="s">
        <v>65</v>
      </c>
      <c r="D301" s="177"/>
      <c r="E301" s="177"/>
      <c r="F301" s="177"/>
      <c r="G301" s="177"/>
      <c r="H301" s="189"/>
    </row>
    <row r="302" spans="1:8" outlineLevel="1" x14ac:dyDescent="0.25">
      <c r="A302" s="64"/>
      <c r="B302" s="58"/>
      <c r="C302" s="11" t="s">
        <v>66</v>
      </c>
      <c r="D302" s="177"/>
      <c r="E302" s="177"/>
      <c r="F302" s="177"/>
      <c r="G302" s="177"/>
      <c r="H302" s="189"/>
    </row>
    <row r="303" spans="1:8" outlineLevel="1" x14ac:dyDescent="0.25">
      <c r="A303" s="64"/>
      <c r="B303" s="58"/>
      <c r="C303" s="11" t="s">
        <v>67</v>
      </c>
      <c r="D303" s="177"/>
      <c r="E303" s="177"/>
      <c r="F303" s="177"/>
      <c r="G303" s="177"/>
      <c r="H303" s="189"/>
    </row>
    <row r="304" spans="1:8" outlineLevel="1" x14ac:dyDescent="0.25">
      <c r="A304" s="64"/>
      <c r="B304" s="58"/>
      <c r="C304" s="11" t="s">
        <v>68</v>
      </c>
      <c r="D304" s="177"/>
      <c r="E304" s="177"/>
      <c r="F304" s="177"/>
      <c r="G304" s="177"/>
      <c r="H304" s="189"/>
    </row>
    <row r="305" spans="1:8" outlineLevel="1" x14ac:dyDescent="0.25">
      <c r="A305" s="64"/>
      <c r="B305" s="58"/>
      <c r="C305" s="11" t="s">
        <v>69</v>
      </c>
      <c r="D305" s="177"/>
      <c r="E305" s="177"/>
      <c r="F305" s="177"/>
      <c r="G305" s="177"/>
      <c r="H305" s="189"/>
    </row>
    <row r="306" spans="1:8" ht="15.75" outlineLevel="1" thickBot="1" x14ac:dyDescent="0.3">
      <c r="A306" s="65"/>
      <c r="B306" s="57" t="s">
        <v>119</v>
      </c>
      <c r="C306" s="33"/>
      <c r="D306" s="190">
        <f>SUM(D300:D305)</f>
        <v>0</v>
      </c>
      <c r="E306" s="190">
        <f t="shared" ref="E306" si="69">SUM(E300:E305)</f>
        <v>0</v>
      </c>
      <c r="F306" s="190">
        <f t="shared" ref="F306" si="70">SUM(F300:F305)</f>
        <v>0</v>
      </c>
      <c r="G306" s="190">
        <f t="shared" ref="G306" si="71">SUM(G300:G305)</f>
        <v>0</v>
      </c>
      <c r="H306" s="191">
        <f t="shared" ref="H306" si="72">SUM(H300:H305)</f>
        <v>0</v>
      </c>
    </row>
    <row r="307" spans="1:8" outlineLevel="1" x14ac:dyDescent="0.25">
      <c r="A307" s="62"/>
      <c r="B307" s="66" t="s">
        <v>120</v>
      </c>
      <c r="C307" s="63"/>
      <c r="D307" s="187"/>
      <c r="E307" s="187"/>
      <c r="F307" s="187"/>
      <c r="G307" s="187"/>
      <c r="H307" s="188"/>
    </row>
    <row r="308" spans="1:8" outlineLevel="1" x14ac:dyDescent="0.25">
      <c r="A308" s="64"/>
      <c r="B308" s="58"/>
      <c r="C308" s="11" t="s">
        <v>64</v>
      </c>
      <c r="D308" s="177"/>
      <c r="E308" s="177"/>
      <c r="F308" s="177"/>
      <c r="G308" s="177"/>
      <c r="H308" s="189"/>
    </row>
    <row r="309" spans="1:8" outlineLevel="1" x14ac:dyDescent="0.25">
      <c r="A309" s="64"/>
      <c r="B309" s="58"/>
      <c r="C309" s="11" t="s">
        <v>65</v>
      </c>
      <c r="D309" s="177"/>
      <c r="E309" s="177"/>
      <c r="F309" s="177"/>
      <c r="G309" s="177"/>
      <c r="H309" s="189"/>
    </row>
    <row r="310" spans="1:8" outlineLevel="1" x14ac:dyDescent="0.25">
      <c r="A310" s="64"/>
      <c r="B310" s="58"/>
      <c r="C310" s="11" t="s">
        <v>66</v>
      </c>
      <c r="D310" s="177"/>
      <c r="E310" s="177"/>
      <c r="F310" s="177"/>
      <c r="G310" s="177"/>
      <c r="H310" s="189"/>
    </row>
    <row r="311" spans="1:8" outlineLevel="1" x14ac:dyDescent="0.25">
      <c r="A311" s="64"/>
      <c r="B311" s="58"/>
      <c r="C311" s="11" t="s">
        <v>67</v>
      </c>
      <c r="D311" s="177"/>
      <c r="E311" s="177"/>
      <c r="F311" s="177"/>
      <c r="G311" s="177"/>
      <c r="H311" s="189"/>
    </row>
    <row r="312" spans="1:8" outlineLevel="1" x14ac:dyDescent="0.25">
      <c r="A312" s="64"/>
      <c r="B312" s="58"/>
      <c r="C312" s="11" t="s">
        <v>68</v>
      </c>
      <c r="D312" s="177"/>
      <c r="E312" s="177"/>
      <c r="F312" s="177"/>
      <c r="G312" s="177"/>
      <c r="H312" s="189"/>
    </row>
    <row r="313" spans="1:8" outlineLevel="1" x14ac:dyDescent="0.25">
      <c r="A313" s="64"/>
      <c r="B313" s="58"/>
      <c r="C313" s="11" t="s">
        <v>69</v>
      </c>
      <c r="D313" s="177"/>
      <c r="E313" s="177"/>
      <c r="F313" s="177"/>
      <c r="G313" s="177"/>
      <c r="H313" s="189"/>
    </row>
    <row r="314" spans="1:8" ht="15.75" outlineLevel="1" thickBot="1" x14ac:dyDescent="0.3">
      <c r="A314" s="65"/>
      <c r="B314" s="57" t="s">
        <v>121</v>
      </c>
      <c r="C314" s="33"/>
      <c r="D314" s="190">
        <f>SUM(D308:D313)</f>
        <v>0</v>
      </c>
      <c r="E314" s="190">
        <f t="shared" ref="E314" si="73">SUM(E308:E313)</f>
        <v>0</v>
      </c>
      <c r="F314" s="190">
        <f t="shared" ref="F314" si="74">SUM(F308:F313)</f>
        <v>0</v>
      </c>
      <c r="G314" s="190">
        <f t="shared" ref="G314" si="75">SUM(G308:G313)</f>
        <v>0</v>
      </c>
      <c r="H314" s="191">
        <f t="shared" ref="H314" si="76">SUM(H308:H313)</f>
        <v>0</v>
      </c>
    </row>
    <row r="315" spans="1:8" outlineLevel="1" x14ac:dyDescent="0.25">
      <c r="A315" s="62"/>
      <c r="B315" s="66" t="s">
        <v>122</v>
      </c>
      <c r="C315" s="63"/>
      <c r="D315" s="187"/>
      <c r="E315" s="187"/>
      <c r="F315" s="187"/>
      <c r="G315" s="187"/>
      <c r="H315" s="188"/>
    </row>
    <row r="316" spans="1:8" outlineLevel="1" x14ac:dyDescent="0.25">
      <c r="A316" s="64"/>
      <c r="B316" s="58"/>
      <c r="C316" s="11" t="s">
        <v>64</v>
      </c>
      <c r="D316" s="177"/>
      <c r="E316" s="177"/>
      <c r="F316" s="177"/>
      <c r="G316" s="177"/>
      <c r="H316" s="189"/>
    </row>
    <row r="317" spans="1:8" outlineLevel="1" x14ac:dyDescent="0.25">
      <c r="A317" s="64"/>
      <c r="B317" s="58"/>
      <c r="C317" s="11" t="s">
        <v>65</v>
      </c>
      <c r="D317" s="177"/>
      <c r="E317" s="177"/>
      <c r="F317" s="177"/>
      <c r="G317" s="177"/>
      <c r="H317" s="189"/>
    </row>
    <row r="318" spans="1:8" outlineLevel="1" x14ac:dyDescent="0.25">
      <c r="A318" s="64"/>
      <c r="B318" s="58"/>
      <c r="C318" s="11" t="s">
        <v>66</v>
      </c>
      <c r="D318" s="177"/>
      <c r="E318" s="177"/>
      <c r="F318" s="177"/>
      <c r="G318" s="177"/>
      <c r="H318" s="189"/>
    </row>
    <row r="319" spans="1:8" outlineLevel="1" x14ac:dyDescent="0.25">
      <c r="A319" s="64"/>
      <c r="B319" s="58"/>
      <c r="C319" s="11" t="s">
        <v>67</v>
      </c>
      <c r="D319" s="177"/>
      <c r="E319" s="177"/>
      <c r="F319" s="177"/>
      <c r="G319" s="177"/>
      <c r="H319" s="189"/>
    </row>
    <row r="320" spans="1:8" outlineLevel="1" x14ac:dyDescent="0.25">
      <c r="A320" s="64"/>
      <c r="B320" s="58"/>
      <c r="C320" s="11" t="s">
        <v>68</v>
      </c>
      <c r="D320" s="177"/>
      <c r="E320" s="177"/>
      <c r="F320" s="177"/>
      <c r="G320" s="177"/>
      <c r="H320" s="189"/>
    </row>
    <row r="321" spans="1:8" outlineLevel="1" x14ac:dyDescent="0.25">
      <c r="A321" s="64"/>
      <c r="B321" s="58"/>
      <c r="C321" s="11" t="s">
        <v>69</v>
      </c>
      <c r="D321" s="177"/>
      <c r="E321" s="177"/>
      <c r="F321" s="177"/>
      <c r="G321" s="177"/>
      <c r="H321" s="189"/>
    </row>
    <row r="322" spans="1:8" ht="15.75" outlineLevel="1" thickBot="1" x14ac:dyDescent="0.3">
      <c r="A322" s="65"/>
      <c r="B322" s="57" t="s">
        <v>123</v>
      </c>
      <c r="C322" s="33"/>
      <c r="D322" s="190">
        <f>SUM(D316:D321)</f>
        <v>0</v>
      </c>
      <c r="E322" s="190">
        <f t="shared" ref="E322" si="77">SUM(E316:E321)</f>
        <v>0</v>
      </c>
      <c r="F322" s="190">
        <f t="shared" ref="F322" si="78">SUM(F316:F321)</f>
        <v>0</v>
      </c>
      <c r="G322" s="190">
        <f t="shared" ref="G322" si="79">SUM(G316:G321)</f>
        <v>0</v>
      </c>
      <c r="H322" s="191">
        <f t="shared" ref="H322" si="80">SUM(H316:H321)</f>
        <v>0</v>
      </c>
    </row>
    <row r="323" spans="1:8" outlineLevel="1" x14ac:dyDescent="0.25">
      <c r="A323" s="62"/>
      <c r="B323" s="66" t="s">
        <v>124</v>
      </c>
      <c r="C323" s="63"/>
      <c r="D323" s="187"/>
      <c r="E323" s="187"/>
      <c r="F323" s="187"/>
      <c r="G323" s="187"/>
      <c r="H323" s="188"/>
    </row>
    <row r="324" spans="1:8" outlineLevel="1" x14ac:dyDescent="0.25">
      <c r="A324" s="64"/>
      <c r="B324" s="58"/>
      <c r="C324" s="11" t="s">
        <v>64</v>
      </c>
      <c r="D324" s="177"/>
      <c r="E324" s="177"/>
      <c r="F324" s="177"/>
      <c r="G324" s="177"/>
      <c r="H324" s="189"/>
    </row>
    <row r="325" spans="1:8" outlineLevel="1" x14ac:dyDescent="0.25">
      <c r="A325" s="64"/>
      <c r="B325" s="58"/>
      <c r="C325" s="11" t="s">
        <v>65</v>
      </c>
      <c r="D325" s="177"/>
      <c r="E325" s="177"/>
      <c r="F325" s="177"/>
      <c r="G325" s="177"/>
      <c r="H325" s="189"/>
    </row>
    <row r="326" spans="1:8" outlineLevel="1" x14ac:dyDescent="0.25">
      <c r="A326" s="64"/>
      <c r="B326" s="58"/>
      <c r="C326" s="11" t="s">
        <v>66</v>
      </c>
      <c r="D326" s="177"/>
      <c r="E326" s="177"/>
      <c r="F326" s="177"/>
      <c r="G326" s="177"/>
      <c r="H326" s="189"/>
    </row>
    <row r="327" spans="1:8" outlineLevel="1" x14ac:dyDescent="0.25">
      <c r="A327" s="64"/>
      <c r="B327" s="58"/>
      <c r="C327" s="11" t="s">
        <v>67</v>
      </c>
      <c r="D327" s="177"/>
      <c r="E327" s="177"/>
      <c r="F327" s="177"/>
      <c r="G327" s="177"/>
      <c r="H327" s="189"/>
    </row>
    <row r="328" spans="1:8" outlineLevel="1" x14ac:dyDescent="0.25">
      <c r="A328" s="64"/>
      <c r="B328" s="58"/>
      <c r="C328" s="11" t="s">
        <v>68</v>
      </c>
      <c r="D328" s="177"/>
      <c r="E328" s="177"/>
      <c r="F328" s="177"/>
      <c r="G328" s="177"/>
      <c r="H328" s="189"/>
    </row>
    <row r="329" spans="1:8" outlineLevel="1" x14ac:dyDescent="0.25">
      <c r="A329" s="64"/>
      <c r="B329" s="58"/>
      <c r="C329" s="11" t="s">
        <v>69</v>
      </c>
      <c r="D329" s="177"/>
      <c r="E329" s="177"/>
      <c r="F329" s="177"/>
      <c r="G329" s="177"/>
      <c r="H329" s="189"/>
    </row>
    <row r="330" spans="1:8" ht="15.75" outlineLevel="1" thickBot="1" x14ac:dyDescent="0.3">
      <c r="A330" s="65"/>
      <c r="B330" s="57" t="s">
        <v>125</v>
      </c>
      <c r="C330" s="33"/>
      <c r="D330" s="190">
        <f>SUM(D324:D329)</f>
        <v>0</v>
      </c>
      <c r="E330" s="190">
        <f t="shared" ref="E330" si="81">SUM(E324:E329)</f>
        <v>0</v>
      </c>
      <c r="F330" s="190">
        <f t="shared" ref="F330" si="82">SUM(F324:F329)</f>
        <v>0</v>
      </c>
      <c r="G330" s="190">
        <f t="shared" ref="G330" si="83">SUM(G324:G329)</f>
        <v>0</v>
      </c>
      <c r="H330" s="191">
        <f t="shared" ref="H330" si="84">SUM(H324:H329)</f>
        <v>0</v>
      </c>
    </row>
    <row r="331" spans="1:8" outlineLevel="1" x14ac:dyDescent="0.25">
      <c r="A331" s="62"/>
      <c r="B331" s="66" t="s">
        <v>126</v>
      </c>
      <c r="C331" s="63"/>
      <c r="D331" s="187"/>
      <c r="E331" s="187"/>
      <c r="F331" s="187"/>
      <c r="G331" s="187"/>
      <c r="H331" s="188"/>
    </row>
    <row r="332" spans="1:8" outlineLevel="1" x14ac:dyDescent="0.25">
      <c r="A332" s="64"/>
      <c r="B332" s="58"/>
      <c r="C332" s="11" t="s">
        <v>64</v>
      </c>
      <c r="D332" s="177"/>
      <c r="E332" s="177"/>
      <c r="F332" s="177"/>
      <c r="G332" s="177"/>
      <c r="H332" s="189"/>
    </row>
    <row r="333" spans="1:8" outlineLevel="1" x14ac:dyDescent="0.25">
      <c r="A333" s="64"/>
      <c r="B333" s="58"/>
      <c r="C333" s="11" t="s">
        <v>65</v>
      </c>
      <c r="D333" s="177"/>
      <c r="E333" s="177"/>
      <c r="F333" s="177"/>
      <c r="G333" s="177"/>
      <c r="H333" s="189"/>
    </row>
    <row r="334" spans="1:8" outlineLevel="1" x14ac:dyDescent="0.25">
      <c r="A334" s="64"/>
      <c r="B334" s="58"/>
      <c r="C334" s="11" t="s">
        <v>66</v>
      </c>
      <c r="D334" s="177"/>
      <c r="E334" s="177"/>
      <c r="F334" s="177"/>
      <c r="G334" s="177"/>
      <c r="H334" s="189"/>
    </row>
    <row r="335" spans="1:8" outlineLevel="1" x14ac:dyDescent="0.25">
      <c r="A335" s="64"/>
      <c r="B335" s="58"/>
      <c r="C335" s="11" t="s">
        <v>67</v>
      </c>
      <c r="D335" s="177"/>
      <c r="E335" s="177"/>
      <c r="F335" s="177"/>
      <c r="G335" s="177"/>
      <c r="H335" s="189"/>
    </row>
    <row r="336" spans="1:8" outlineLevel="1" x14ac:dyDescent="0.25">
      <c r="A336" s="64"/>
      <c r="B336" s="58"/>
      <c r="C336" s="11" t="s">
        <v>68</v>
      </c>
      <c r="D336" s="177"/>
      <c r="E336" s="177"/>
      <c r="F336" s="177"/>
      <c r="G336" s="177"/>
      <c r="H336" s="189"/>
    </row>
    <row r="337" spans="1:8" outlineLevel="1" x14ac:dyDescent="0.25">
      <c r="A337" s="64"/>
      <c r="B337" s="58"/>
      <c r="C337" s="11" t="s">
        <v>69</v>
      </c>
      <c r="D337" s="177"/>
      <c r="E337" s="177"/>
      <c r="F337" s="177"/>
      <c r="G337" s="177"/>
      <c r="H337" s="189"/>
    </row>
    <row r="338" spans="1:8" ht="15.75" outlineLevel="1" thickBot="1" x14ac:dyDescent="0.3">
      <c r="A338" s="65"/>
      <c r="B338" s="57" t="s">
        <v>127</v>
      </c>
      <c r="C338" s="33"/>
      <c r="D338" s="190">
        <f>SUM(D332:D337)</f>
        <v>0</v>
      </c>
      <c r="E338" s="190">
        <f t="shared" ref="E338" si="85">SUM(E332:E337)</f>
        <v>0</v>
      </c>
      <c r="F338" s="190">
        <f t="shared" ref="F338" si="86">SUM(F332:F337)</f>
        <v>0</v>
      </c>
      <c r="G338" s="190">
        <f t="shared" ref="G338" si="87">SUM(G332:G337)</f>
        <v>0</v>
      </c>
      <c r="H338" s="191">
        <f t="shared" ref="H338" si="88">SUM(H332:H337)</f>
        <v>0</v>
      </c>
    </row>
    <row r="339" spans="1:8" outlineLevel="1" x14ac:dyDescent="0.25">
      <c r="A339" s="62"/>
      <c r="B339" s="66" t="s">
        <v>128</v>
      </c>
      <c r="C339" s="63"/>
      <c r="D339" s="187"/>
      <c r="E339" s="187"/>
      <c r="F339" s="187"/>
      <c r="G339" s="187"/>
      <c r="H339" s="188"/>
    </row>
    <row r="340" spans="1:8" outlineLevel="1" x14ac:dyDescent="0.25">
      <c r="A340" s="64"/>
      <c r="B340" s="58"/>
      <c r="C340" s="11" t="s">
        <v>64</v>
      </c>
      <c r="D340" s="177"/>
      <c r="E340" s="177"/>
      <c r="F340" s="177"/>
      <c r="G340" s="177"/>
      <c r="H340" s="189"/>
    </row>
    <row r="341" spans="1:8" outlineLevel="1" x14ac:dyDescent="0.25">
      <c r="A341" s="64"/>
      <c r="B341" s="58"/>
      <c r="C341" s="11" t="s">
        <v>65</v>
      </c>
      <c r="D341" s="177"/>
      <c r="E341" s="177"/>
      <c r="F341" s="177"/>
      <c r="G341" s="177"/>
      <c r="H341" s="189"/>
    </row>
    <row r="342" spans="1:8" outlineLevel="1" x14ac:dyDescent="0.25">
      <c r="A342" s="64"/>
      <c r="B342" s="58"/>
      <c r="C342" s="11" t="s">
        <v>66</v>
      </c>
      <c r="D342" s="177"/>
      <c r="E342" s="177"/>
      <c r="F342" s="177"/>
      <c r="G342" s="177"/>
      <c r="H342" s="189"/>
    </row>
    <row r="343" spans="1:8" outlineLevel="1" x14ac:dyDescent="0.25">
      <c r="A343" s="64"/>
      <c r="B343" s="58"/>
      <c r="C343" s="11" t="s">
        <v>67</v>
      </c>
      <c r="D343" s="177"/>
      <c r="E343" s="177"/>
      <c r="F343" s="177"/>
      <c r="G343" s="177"/>
      <c r="H343" s="189"/>
    </row>
    <row r="344" spans="1:8" outlineLevel="1" x14ac:dyDescent="0.25">
      <c r="A344" s="64"/>
      <c r="B344" s="58"/>
      <c r="C344" s="11" t="s">
        <v>68</v>
      </c>
      <c r="D344" s="177"/>
      <c r="E344" s="177"/>
      <c r="F344" s="177"/>
      <c r="G344" s="177"/>
      <c r="H344" s="189"/>
    </row>
    <row r="345" spans="1:8" outlineLevel="1" x14ac:dyDescent="0.25">
      <c r="A345" s="64"/>
      <c r="B345" s="58"/>
      <c r="C345" s="11" t="s">
        <v>69</v>
      </c>
      <c r="D345" s="177"/>
      <c r="E345" s="177"/>
      <c r="F345" s="177"/>
      <c r="G345" s="177"/>
      <c r="H345" s="189"/>
    </row>
    <row r="346" spans="1:8" ht="15.75" outlineLevel="1" thickBot="1" x14ac:dyDescent="0.3">
      <c r="A346" s="65"/>
      <c r="B346" s="57" t="s">
        <v>129</v>
      </c>
      <c r="C346" s="33"/>
      <c r="D346" s="190">
        <f>SUM(D340:D345)</f>
        <v>0</v>
      </c>
      <c r="E346" s="190">
        <f t="shared" ref="E346" si="89">SUM(E340:E345)</f>
        <v>0</v>
      </c>
      <c r="F346" s="190">
        <f t="shared" ref="F346" si="90">SUM(F340:F345)</f>
        <v>0</v>
      </c>
      <c r="G346" s="190">
        <f t="shared" ref="G346" si="91">SUM(G340:G345)</f>
        <v>0</v>
      </c>
      <c r="H346" s="191">
        <f t="shared" ref="H346" si="92">SUM(H340:H345)</f>
        <v>0</v>
      </c>
    </row>
    <row r="347" spans="1:8" outlineLevel="1" x14ac:dyDescent="0.25">
      <c r="A347" s="62"/>
      <c r="B347" s="66" t="s">
        <v>130</v>
      </c>
      <c r="C347" s="63"/>
      <c r="D347" s="187"/>
      <c r="E347" s="187"/>
      <c r="F347" s="187"/>
      <c r="G347" s="187"/>
      <c r="H347" s="188"/>
    </row>
    <row r="348" spans="1:8" outlineLevel="1" x14ac:dyDescent="0.25">
      <c r="A348" s="64"/>
      <c r="B348" s="58"/>
      <c r="C348" s="11" t="s">
        <v>64</v>
      </c>
      <c r="D348" s="177"/>
      <c r="E348" s="177"/>
      <c r="F348" s="177"/>
      <c r="G348" s="177"/>
      <c r="H348" s="189"/>
    </row>
    <row r="349" spans="1:8" outlineLevel="1" x14ac:dyDescent="0.25">
      <c r="A349" s="64"/>
      <c r="B349" s="58"/>
      <c r="C349" s="11" t="s">
        <v>65</v>
      </c>
      <c r="D349" s="177"/>
      <c r="E349" s="177"/>
      <c r="F349" s="177"/>
      <c r="G349" s="177"/>
      <c r="H349" s="189"/>
    </row>
    <row r="350" spans="1:8" outlineLevel="1" x14ac:dyDescent="0.25">
      <c r="A350" s="64"/>
      <c r="B350" s="58"/>
      <c r="C350" s="11" t="s">
        <v>66</v>
      </c>
      <c r="D350" s="177"/>
      <c r="E350" s="177"/>
      <c r="F350" s="177"/>
      <c r="G350" s="177"/>
      <c r="H350" s="189"/>
    </row>
    <row r="351" spans="1:8" outlineLevel="1" x14ac:dyDescent="0.25">
      <c r="A351" s="64"/>
      <c r="B351" s="58"/>
      <c r="C351" s="11" t="s">
        <v>67</v>
      </c>
      <c r="D351" s="177"/>
      <c r="E351" s="177"/>
      <c r="F351" s="177"/>
      <c r="G351" s="177"/>
      <c r="H351" s="189"/>
    </row>
    <row r="352" spans="1:8" outlineLevel="1" x14ac:dyDescent="0.25">
      <c r="A352" s="64"/>
      <c r="B352" s="58"/>
      <c r="C352" s="11" t="s">
        <v>68</v>
      </c>
      <c r="D352" s="177"/>
      <c r="E352" s="177"/>
      <c r="F352" s="177"/>
      <c r="G352" s="177"/>
      <c r="H352" s="189"/>
    </row>
    <row r="353" spans="1:9" outlineLevel="1" x14ac:dyDescent="0.25">
      <c r="A353" s="64"/>
      <c r="B353" s="58"/>
      <c r="C353" s="11" t="s">
        <v>69</v>
      </c>
      <c r="D353" s="177"/>
      <c r="E353" s="177"/>
      <c r="F353" s="177"/>
      <c r="G353" s="177"/>
      <c r="H353" s="177"/>
    </row>
    <row r="354" spans="1:9" ht="15.75" outlineLevel="1" thickBot="1" x14ac:dyDescent="0.3">
      <c r="A354" s="65"/>
      <c r="B354" s="57" t="s">
        <v>131</v>
      </c>
      <c r="C354" s="33"/>
      <c r="D354" s="190">
        <f>SUM(D348:D353)</f>
        <v>0</v>
      </c>
      <c r="E354" s="190">
        <f t="shared" ref="E354" si="93">SUM(E348:E353)</f>
        <v>0</v>
      </c>
      <c r="F354" s="190">
        <f t="shared" ref="F354" si="94">SUM(F348:F353)</f>
        <v>0</v>
      </c>
      <c r="G354" s="190">
        <f t="shared" ref="G354" si="95">SUM(G348:G353)</f>
        <v>0</v>
      </c>
      <c r="H354" s="191">
        <f t="shared" ref="H354" si="96">SUM(H348:H353)</f>
        <v>0</v>
      </c>
    </row>
    <row r="355" spans="1:9" ht="19.899999999999999" customHeight="1" thickBot="1" x14ac:dyDescent="0.3">
      <c r="A355" s="70" t="s">
        <v>132</v>
      </c>
      <c r="B355" s="68"/>
      <c r="C355" s="71"/>
      <c r="D355" s="195">
        <f>D354+D346+D338+D330+D322+D314+D306</f>
        <v>0</v>
      </c>
      <c r="E355" s="195">
        <f t="shared" ref="E355:H355" si="97">E354+E346+E338+E330+E322+E314+E306</f>
        <v>0</v>
      </c>
      <c r="F355" s="195">
        <f t="shared" si="97"/>
        <v>0</v>
      </c>
      <c r="G355" s="195">
        <f t="shared" si="97"/>
        <v>0</v>
      </c>
      <c r="H355" s="196">
        <f t="shared" si="97"/>
        <v>0</v>
      </c>
    </row>
    <row r="356" spans="1:9" ht="27" customHeight="1" thickBot="1" x14ac:dyDescent="0.3">
      <c r="A356" s="74" t="s">
        <v>133</v>
      </c>
      <c r="B356" s="74"/>
      <c r="C356" s="68"/>
      <c r="D356" s="197">
        <f>'Debt Schdl'!J27</f>
        <v>0</v>
      </c>
      <c r="E356" s="197">
        <f>'Debt Schdl'!K27</f>
        <v>0</v>
      </c>
      <c r="F356" s="197">
        <f>'Debt Schdl'!L27</f>
        <v>0</v>
      </c>
      <c r="G356" s="197">
        <f>'Debt Schdl'!M27</f>
        <v>0</v>
      </c>
      <c r="H356" s="197">
        <f>'Debt Schdl'!N27</f>
        <v>0</v>
      </c>
      <c r="I356" s="206" t="s">
        <v>230</v>
      </c>
    </row>
    <row r="357" spans="1:9" ht="31.9" customHeight="1" thickBot="1" x14ac:dyDescent="0.3">
      <c r="A357" s="77" t="s">
        <v>135</v>
      </c>
      <c r="B357" s="69"/>
      <c r="C357" s="73"/>
      <c r="D357" s="198">
        <f>D356+D355+D298+D281</f>
        <v>0</v>
      </c>
      <c r="E357" s="198">
        <f>E356+E355+E298+E281</f>
        <v>0</v>
      </c>
      <c r="F357" s="198">
        <f>F356+F355+F298+F281</f>
        <v>0</v>
      </c>
      <c r="G357" s="198">
        <f>G356+G355+G298+G281</f>
        <v>0</v>
      </c>
      <c r="H357" s="199">
        <f>H356+H355+H298+H281</f>
        <v>0</v>
      </c>
      <c r="I357" s="206"/>
    </row>
    <row r="358" spans="1:9" ht="23.45" customHeight="1" thickBot="1" x14ac:dyDescent="0.3">
      <c r="A358" s="72" t="s">
        <v>59</v>
      </c>
      <c r="B358" s="15"/>
      <c r="C358" s="15"/>
      <c r="D358" s="200">
        <f>D357+D222+D198+D174+D150+D126+D102+D78+D54+D30</f>
        <v>0</v>
      </c>
      <c r="E358" s="200">
        <f t="shared" ref="E358:H358" si="98">E357+E222+E198+E174+E150+E126+E102+E78+E54+E30</f>
        <v>0</v>
      </c>
      <c r="F358" s="200">
        <f t="shared" si="98"/>
        <v>0</v>
      </c>
      <c r="G358" s="200">
        <f t="shared" si="98"/>
        <v>0</v>
      </c>
      <c r="H358" s="200">
        <f t="shared" si="98"/>
        <v>0</v>
      </c>
      <c r="I358" s="206"/>
    </row>
    <row r="359" spans="1:9" ht="28.9" customHeight="1" thickTop="1" thickBot="1" x14ac:dyDescent="0.3">
      <c r="A359" s="74" t="s">
        <v>137</v>
      </c>
      <c r="B359" s="35"/>
      <c r="C359" s="34"/>
      <c r="D359" s="201"/>
      <c r="E359" s="202">
        <f>E358*0.03</f>
        <v>0</v>
      </c>
      <c r="F359" s="202">
        <f t="shared" ref="F359:H359" si="99">F358*0.03</f>
        <v>0</v>
      </c>
      <c r="G359" s="202">
        <f t="shared" si="99"/>
        <v>0</v>
      </c>
      <c r="H359" s="202">
        <f t="shared" si="99"/>
        <v>0</v>
      </c>
      <c r="I359" s="206" t="s">
        <v>136</v>
      </c>
    </row>
    <row r="360" spans="1:9" ht="18" customHeight="1" x14ac:dyDescent="0.25">
      <c r="A360" s="75" t="s">
        <v>60</v>
      </c>
      <c r="B360" s="28"/>
      <c r="C360" s="11"/>
      <c r="D360" s="178"/>
      <c r="E360" s="178"/>
      <c r="F360" s="178"/>
      <c r="G360" s="178"/>
      <c r="H360" s="178"/>
      <c r="I360" s="206"/>
    </row>
    <row r="361" spans="1:9" x14ac:dyDescent="0.25">
      <c r="A361" s="13"/>
      <c r="B361" s="11" t="s">
        <v>138</v>
      </c>
      <c r="C361" s="11"/>
      <c r="D361" s="177"/>
      <c r="E361" s="177"/>
      <c r="F361" s="177"/>
      <c r="G361" s="177"/>
      <c r="H361" s="177"/>
      <c r="I361" s="206" t="s">
        <v>142</v>
      </c>
    </row>
    <row r="362" spans="1:9" x14ac:dyDescent="0.25">
      <c r="A362" s="13"/>
      <c r="B362" s="11" t="s">
        <v>139</v>
      </c>
      <c r="C362" s="11"/>
      <c r="D362" s="203">
        <f>Revenues!E62-Expenditures!D358-Expenditures!D359-Expenditures!D361</f>
        <v>0</v>
      </c>
      <c r="E362" s="203">
        <f>Revenues!F62-Expenditures!E358-Expenditures!E359-Expenditures!E361</f>
        <v>0</v>
      </c>
      <c r="F362" s="203">
        <f>Revenues!G62-Expenditures!F358-Expenditures!F359-Expenditures!F361</f>
        <v>0</v>
      </c>
      <c r="G362" s="203">
        <f>Revenues!H62-Expenditures!G358-Expenditures!G359-Expenditures!G361</f>
        <v>0</v>
      </c>
      <c r="H362" s="203">
        <f>Revenues!I62-Expenditures!H358-Expenditures!H359-Expenditures!H361</f>
        <v>0</v>
      </c>
      <c r="I362" s="206" t="s">
        <v>143</v>
      </c>
    </row>
    <row r="363" spans="1:9" ht="15.75" thickBot="1" x14ac:dyDescent="0.3">
      <c r="A363" s="76" t="s">
        <v>61</v>
      </c>
      <c r="B363" s="17"/>
      <c r="C363" s="17"/>
      <c r="D363" s="204">
        <f>SUM(D361:D362)</f>
        <v>0</v>
      </c>
      <c r="E363" s="204">
        <f t="shared" ref="E363:H363" si="100">SUM(E361:E362)</f>
        <v>0</v>
      </c>
      <c r="F363" s="204">
        <f t="shared" si="100"/>
        <v>0</v>
      </c>
      <c r="G363" s="204">
        <f t="shared" si="100"/>
        <v>0</v>
      </c>
      <c r="H363" s="204">
        <f t="shared" si="100"/>
        <v>0</v>
      </c>
      <c r="I363" s="206"/>
    </row>
    <row r="364" spans="1:9" ht="21" customHeight="1" thickTop="1" thickBot="1" x14ac:dyDescent="0.3">
      <c r="A364" s="30" t="s">
        <v>62</v>
      </c>
      <c r="B364" s="34"/>
      <c r="C364" s="34"/>
      <c r="D364" s="78">
        <f>D358+D359+D363</f>
        <v>0</v>
      </c>
      <c r="E364" s="78">
        <f t="shared" ref="E364:H364" si="101">E358+E359+E363</f>
        <v>0</v>
      </c>
      <c r="F364" s="78">
        <f t="shared" si="101"/>
        <v>0</v>
      </c>
      <c r="G364" s="78">
        <f t="shared" si="101"/>
        <v>0</v>
      </c>
      <c r="H364" s="78">
        <f t="shared" si="101"/>
        <v>0</v>
      </c>
      <c r="I364" s="206" t="s">
        <v>140</v>
      </c>
    </row>
    <row r="365" spans="1:9" s="79" customFormat="1" ht="15.75" thickTop="1" x14ac:dyDescent="0.25">
      <c r="A365" s="82"/>
      <c r="B365" s="83"/>
      <c r="C365" s="83"/>
      <c r="D365" s="84"/>
      <c r="E365" s="84"/>
      <c r="F365" s="84"/>
      <c r="G365" s="84"/>
      <c r="H365" s="84"/>
    </row>
    <row r="366" spans="1:9" s="79" customFormat="1" x14ac:dyDescent="0.25">
      <c r="A366" s="82"/>
      <c r="B366" s="85"/>
      <c r="C366" s="85"/>
      <c r="D366" s="84"/>
      <c r="E366" s="84"/>
      <c r="F366" s="84"/>
      <c r="G366" s="84"/>
      <c r="H366" s="84"/>
    </row>
  </sheetData>
  <mergeCells count="2">
    <mergeCell ref="D4:H4"/>
    <mergeCell ref="C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3A83-2D6B-4569-9460-D2EF51154331}">
  <sheetPr codeName="Sheet6">
    <pageSetUpPr fitToPage="1"/>
  </sheetPr>
  <dimension ref="A2:Q41"/>
  <sheetViews>
    <sheetView zoomScale="70" zoomScaleNormal="70" workbookViewId="0">
      <selection activeCell="Q6" sqref="Q6"/>
    </sheetView>
  </sheetViews>
  <sheetFormatPr defaultColWidth="9.140625" defaultRowHeight="14.25" x14ac:dyDescent="0.2"/>
  <cols>
    <col min="1" max="1" width="3.7109375" style="21" bestFit="1" customWidth="1"/>
    <col min="2" max="2" width="38.140625" style="21" customWidth="1"/>
    <col min="3" max="3" width="7.140625" style="21" bestFit="1" customWidth="1"/>
    <col min="4" max="4" width="44.42578125" style="21" bestFit="1" customWidth="1"/>
    <col min="5" max="5" width="9.28515625" style="21" customWidth="1"/>
    <col min="6" max="6" width="19.7109375" style="21" customWidth="1"/>
    <col min="7" max="8" width="14.5703125" style="21" customWidth="1"/>
    <col min="9" max="9" width="12.42578125" style="21" bestFit="1" customWidth="1"/>
    <col min="10" max="14" width="17" style="21" customWidth="1"/>
    <col min="15" max="15" width="9.140625" style="21"/>
    <col min="16" max="16" width="3.28515625" style="21" bestFit="1" customWidth="1"/>
    <col min="17" max="17" width="40.5703125" style="21" bestFit="1" customWidth="1"/>
    <col min="18" max="16384" width="9.140625" style="21"/>
  </cols>
  <sheetData>
    <row r="2" spans="1:17" ht="18.75" x14ac:dyDescent="0.3">
      <c r="B2" s="51" t="s">
        <v>54</v>
      </c>
      <c r="C2" s="312">
        <f>Summary!$B$3</f>
        <v>0</v>
      </c>
      <c r="D2" s="312"/>
      <c r="E2" s="312"/>
    </row>
    <row r="3" spans="1:17" ht="19.5" x14ac:dyDescent="0.3">
      <c r="B3" s="328" t="s">
        <v>206</v>
      </c>
      <c r="C3" s="328"/>
      <c r="D3" s="328"/>
      <c r="E3" s="328"/>
      <c r="F3" s="328"/>
      <c r="G3" s="328"/>
      <c r="H3" s="328"/>
      <c r="I3" s="328"/>
      <c r="J3" s="328"/>
      <c r="K3" s="328"/>
      <c r="L3" s="328"/>
      <c r="M3" s="328"/>
      <c r="N3" s="328"/>
    </row>
    <row r="4" spans="1:17" s="143" customFormat="1" ht="22.5" customHeight="1" x14ac:dyDescent="0.25">
      <c r="B4" s="145"/>
      <c r="L4" s="175"/>
      <c r="M4" s="176"/>
    </row>
    <row r="5" spans="1:17" x14ac:dyDescent="0.2">
      <c r="L5" s="142"/>
      <c r="Q5" s="142"/>
    </row>
    <row r="6" spans="1:17" s="147" customFormat="1" ht="48" customHeight="1" x14ac:dyDescent="0.2">
      <c r="B6" s="329" t="s">
        <v>219</v>
      </c>
      <c r="C6" s="320" t="s">
        <v>220</v>
      </c>
      <c r="D6" s="320" t="s">
        <v>221</v>
      </c>
      <c r="E6" s="320" t="s">
        <v>222</v>
      </c>
      <c r="F6" s="320" t="s">
        <v>223</v>
      </c>
      <c r="G6" s="320" t="s">
        <v>224</v>
      </c>
      <c r="H6" s="320" t="s">
        <v>225</v>
      </c>
      <c r="I6" s="320" t="s">
        <v>226</v>
      </c>
      <c r="J6" s="325" t="s">
        <v>228</v>
      </c>
      <c r="K6" s="326"/>
      <c r="L6" s="326"/>
      <c r="M6" s="326"/>
      <c r="N6" s="327"/>
      <c r="P6" s="143"/>
      <c r="Q6" s="308" t="s">
        <v>207</v>
      </c>
    </row>
    <row r="7" spans="1:17" s="147" customFormat="1" ht="48" customHeight="1" x14ac:dyDescent="0.2">
      <c r="B7" s="330"/>
      <c r="C7" s="321"/>
      <c r="D7" s="321"/>
      <c r="E7" s="321"/>
      <c r="F7" s="321"/>
      <c r="G7" s="321"/>
      <c r="H7" s="321"/>
      <c r="I7" s="323"/>
      <c r="J7" s="297" t="s">
        <v>47</v>
      </c>
      <c r="K7" s="299" t="s">
        <v>48</v>
      </c>
      <c r="L7" s="298" t="s">
        <v>49</v>
      </c>
      <c r="M7" s="298" t="s">
        <v>49</v>
      </c>
      <c r="N7" s="298" t="s">
        <v>49</v>
      </c>
      <c r="P7" s="144">
        <v>1</v>
      </c>
      <c r="Q7" s="142" t="s">
        <v>208</v>
      </c>
    </row>
    <row r="8" spans="1:17" s="148" customFormat="1" ht="15" x14ac:dyDescent="0.2">
      <c r="B8" s="331"/>
      <c r="C8" s="322"/>
      <c r="D8" s="322"/>
      <c r="E8" s="322"/>
      <c r="F8" s="322"/>
      <c r="G8" s="322"/>
      <c r="H8" s="322"/>
      <c r="I8" s="324"/>
      <c r="J8" s="300">
        <v>46203</v>
      </c>
      <c r="K8" s="301">
        <f>J8+365</f>
        <v>46568</v>
      </c>
      <c r="L8" s="302">
        <f t="shared" ref="L8:N8" si="0">K8+365</f>
        <v>46933</v>
      </c>
      <c r="M8" s="302">
        <f t="shared" si="0"/>
        <v>47298</v>
      </c>
      <c r="N8" s="302">
        <f t="shared" si="0"/>
        <v>47663</v>
      </c>
      <c r="P8" s="144">
        <v>2</v>
      </c>
      <c r="Q8" s="142" t="s">
        <v>209</v>
      </c>
    </row>
    <row r="9" spans="1:17" s="143" customFormat="1" ht="18" customHeight="1" x14ac:dyDescent="0.2">
      <c r="A9" s="149">
        <v>1</v>
      </c>
      <c r="B9" s="150"/>
      <c r="C9" s="151"/>
      <c r="D9" s="303" t="str">
        <f t="shared" ref="D9:D26" si="1">IFERROR(VLOOKUP(C9,$P$7:$Q$17,2,FALSE),"")</f>
        <v/>
      </c>
      <c r="E9" s="152"/>
      <c r="F9" s="153"/>
      <c r="G9" s="154"/>
      <c r="H9" s="154"/>
      <c r="I9" s="171"/>
      <c r="J9" s="153"/>
      <c r="K9" s="155"/>
      <c r="L9" s="155"/>
      <c r="M9" s="155"/>
      <c r="N9" s="155"/>
      <c r="P9" s="144">
        <v>3</v>
      </c>
      <c r="Q9" s="142" t="s">
        <v>210</v>
      </c>
    </row>
    <row r="10" spans="1:17" s="143" customFormat="1" ht="18" customHeight="1" x14ac:dyDescent="0.2">
      <c r="A10" s="149">
        <v>2</v>
      </c>
      <c r="B10" s="156"/>
      <c r="C10" s="151"/>
      <c r="D10" s="304" t="str">
        <f t="shared" si="1"/>
        <v/>
      </c>
      <c r="E10" s="157"/>
      <c r="F10" s="158"/>
      <c r="G10" s="159"/>
      <c r="H10" s="159"/>
      <c r="I10" s="172"/>
      <c r="J10" s="153"/>
      <c r="K10" s="155"/>
      <c r="L10" s="155"/>
      <c r="M10" s="155"/>
      <c r="N10" s="155"/>
      <c r="P10" s="144">
        <v>4</v>
      </c>
      <c r="Q10" s="142" t="s">
        <v>211</v>
      </c>
    </row>
    <row r="11" spans="1:17" s="143" customFormat="1" ht="18" customHeight="1" x14ac:dyDescent="0.2">
      <c r="A11" s="149">
        <v>3</v>
      </c>
      <c r="B11" s="156"/>
      <c r="C11" s="151"/>
      <c r="D11" s="304" t="str">
        <f t="shared" si="1"/>
        <v/>
      </c>
      <c r="E11" s="157"/>
      <c r="F11" s="158"/>
      <c r="G11" s="159"/>
      <c r="H11" s="159"/>
      <c r="I11" s="172"/>
      <c r="J11" s="153"/>
      <c r="K11" s="155"/>
      <c r="L11" s="155"/>
      <c r="M11" s="155"/>
      <c r="N11" s="155"/>
      <c r="P11" s="144">
        <v>5</v>
      </c>
      <c r="Q11" s="142" t="s">
        <v>212</v>
      </c>
    </row>
    <row r="12" spans="1:17" s="143" customFormat="1" ht="18" customHeight="1" x14ac:dyDescent="0.2">
      <c r="A12" s="149">
        <v>4</v>
      </c>
      <c r="B12" s="156"/>
      <c r="C12" s="151"/>
      <c r="D12" s="304" t="str">
        <f t="shared" si="1"/>
        <v/>
      </c>
      <c r="E12" s="157"/>
      <c r="F12" s="158"/>
      <c r="G12" s="159"/>
      <c r="H12" s="159"/>
      <c r="I12" s="172"/>
      <c r="J12" s="153"/>
      <c r="K12" s="155"/>
      <c r="L12" s="155"/>
      <c r="M12" s="155"/>
      <c r="N12" s="155"/>
      <c r="P12" s="144">
        <v>6</v>
      </c>
      <c r="Q12" s="142" t="s">
        <v>213</v>
      </c>
    </row>
    <row r="13" spans="1:17" s="143" customFormat="1" ht="18" customHeight="1" x14ac:dyDescent="0.2">
      <c r="A13" s="149">
        <v>5</v>
      </c>
      <c r="B13" s="156"/>
      <c r="C13" s="151"/>
      <c r="D13" s="304" t="str">
        <f t="shared" si="1"/>
        <v/>
      </c>
      <c r="E13" s="157"/>
      <c r="F13" s="158"/>
      <c r="G13" s="159"/>
      <c r="H13" s="159"/>
      <c r="I13" s="172"/>
      <c r="J13" s="153"/>
      <c r="K13" s="155"/>
      <c r="L13" s="155"/>
      <c r="M13" s="155"/>
      <c r="N13" s="155"/>
      <c r="P13" s="144">
        <v>7</v>
      </c>
      <c r="Q13" s="142" t="s">
        <v>214</v>
      </c>
    </row>
    <row r="14" spans="1:17" s="143" customFormat="1" ht="18" customHeight="1" x14ac:dyDescent="0.2">
      <c r="A14" s="149">
        <v>6</v>
      </c>
      <c r="B14" s="156"/>
      <c r="C14" s="151"/>
      <c r="D14" s="304" t="str">
        <f t="shared" si="1"/>
        <v/>
      </c>
      <c r="E14" s="157"/>
      <c r="F14" s="158"/>
      <c r="G14" s="159"/>
      <c r="H14" s="159"/>
      <c r="I14" s="172"/>
      <c r="J14" s="153"/>
      <c r="K14" s="155"/>
      <c r="L14" s="155"/>
      <c r="M14" s="155"/>
      <c r="N14" s="155"/>
      <c r="P14" s="144">
        <v>8</v>
      </c>
      <c r="Q14" s="142" t="s">
        <v>215</v>
      </c>
    </row>
    <row r="15" spans="1:17" s="143" customFormat="1" ht="18" customHeight="1" x14ac:dyDescent="0.2">
      <c r="A15" s="149">
        <v>7</v>
      </c>
      <c r="B15" s="156"/>
      <c r="C15" s="151"/>
      <c r="D15" s="304" t="str">
        <f t="shared" si="1"/>
        <v/>
      </c>
      <c r="E15" s="157"/>
      <c r="F15" s="158"/>
      <c r="G15" s="159"/>
      <c r="H15" s="159"/>
      <c r="I15" s="172"/>
      <c r="J15" s="153"/>
      <c r="K15" s="155"/>
      <c r="L15" s="155"/>
      <c r="M15" s="155"/>
      <c r="N15" s="155"/>
      <c r="P15" s="144">
        <v>9</v>
      </c>
      <c r="Q15" s="142" t="s">
        <v>216</v>
      </c>
    </row>
    <row r="16" spans="1:17" s="143" customFormat="1" ht="18" customHeight="1" x14ac:dyDescent="0.2">
      <c r="A16" s="149">
        <v>8</v>
      </c>
      <c r="B16" s="156"/>
      <c r="C16" s="151"/>
      <c r="D16" s="304" t="str">
        <f t="shared" si="1"/>
        <v/>
      </c>
      <c r="E16" s="157"/>
      <c r="F16" s="158"/>
      <c r="G16" s="159"/>
      <c r="H16" s="159"/>
      <c r="I16" s="172"/>
      <c r="J16" s="153"/>
      <c r="K16" s="155"/>
      <c r="L16" s="155"/>
      <c r="M16" s="155"/>
      <c r="N16" s="155"/>
      <c r="P16" s="144">
        <v>10</v>
      </c>
      <c r="Q16" s="146" t="s">
        <v>217</v>
      </c>
    </row>
    <row r="17" spans="1:17" s="143" customFormat="1" ht="18" customHeight="1" x14ac:dyDescent="0.2">
      <c r="A17" s="149">
        <v>9</v>
      </c>
      <c r="B17" s="156"/>
      <c r="C17" s="151"/>
      <c r="D17" s="304" t="str">
        <f t="shared" si="1"/>
        <v/>
      </c>
      <c r="E17" s="157"/>
      <c r="F17" s="158"/>
      <c r="G17" s="159"/>
      <c r="H17" s="159"/>
      <c r="I17" s="172"/>
      <c r="J17" s="153"/>
      <c r="K17" s="155"/>
      <c r="L17" s="155"/>
      <c r="M17" s="155"/>
      <c r="N17" s="155"/>
      <c r="P17" s="144">
        <v>11</v>
      </c>
      <c r="Q17" s="142" t="s">
        <v>218</v>
      </c>
    </row>
    <row r="18" spans="1:17" s="143" customFormat="1" ht="18" customHeight="1" x14ac:dyDescent="0.25">
      <c r="A18" s="149">
        <v>10</v>
      </c>
      <c r="B18" s="156"/>
      <c r="C18" s="151"/>
      <c r="D18" s="304" t="str">
        <f t="shared" si="1"/>
        <v/>
      </c>
      <c r="E18" s="157"/>
      <c r="F18" s="158"/>
      <c r="G18" s="159"/>
      <c r="H18" s="159"/>
      <c r="I18" s="172"/>
      <c r="J18" s="153"/>
      <c r="K18" s="155"/>
      <c r="L18" s="155"/>
      <c r="M18" s="155"/>
      <c r="N18" s="155"/>
    </row>
    <row r="19" spans="1:17" s="143" customFormat="1" ht="18" customHeight="1" x14ac:dyDescent="0.25">
      <c r="A19" s="149">
        <v>11</v>
      </c>
      <c r="B19" s="156"/>
      <c r="C19" s="151"/>
      <c r="D19" s="304" t="str">
        <f t="shared" si="1"/>
        <v/>
      </c>
      <c r="E19" s="157"/>
      <c r="F19" s="158"/>
      <c r="G19" s="159"/>
      <c r="H19" s="159"/>
      <c r="I19" s="172"/>
      <c r="J19" s="153"/>
      <c r="K19" s="155"/>
      <c r="L19" s="155"/>
      <c r="M19" s="155"/>
      <c r="N19" s="155"/>
    </row>
    <row r="20" spans="1:17" s="143" customFormat="1" ht="18" customHeight="1" x14ac:dyDescent="0.25">
      <c r="A20" s="149">
        <v>12</v>
      </c>
      <c r="B20" s="156"/>
      <c r="C20" s="151"/>
      <c r="D20" s="304" t="str">
        <f t="shared" si="1"/>
        <v/>
      </c>
      <c r="E20" s="157"/>
      <c r="F20" s="158"/>
      <c r="G20" s="159"/>
      <c r="H20" s="159"/>
      <c r="I20" s="172"/>
      <c r="J20" s="153"/>
      <c r="K20" s="155"/>
      <c r="L20" s="155"/>
      <c r="M20" s="155"/>
      <c r="N20" s="155"/>
    </row>
    <row r="21" spans="1:17" s="143" customFormat="1" ht="18" customHeight="1" x14ac:dyDescent="0.25">
      <c r="A21" s="149">
        <v>13</v>
      </c>
      <c r="B21" s="156"/>
      <c r="C21" s="151"/>
      <c r="D21" s="304" t="str">
        <f t="shared" si="1"/>
        <v/>
      </c>
      <c r="E21" s="157"/>
      <c r="F21" s="158"/>
      <c r="G21" s="159"/>
      <c r="H21" s="159"/>
      <c r="I21" s="172"/>
      <c r="J21" s="153"/>
      <c r="K21" s="155"/>
      <c r="L21" s="155"/>
      <c r="M21" s="155"/>
      <c r="N21" s="155"/>
    </row>
    <row r="22" spans="1:17" s="143" customFormat="1" ht="18" customHeight="1" x14ac:dyDescent="0.25">
      <c r="A22" s="149">
        <v>20</v>
      </c>
      <c r="B22" s="156"/>
      <c r="C22" s="151"/>
      <c r="D22" s="304" t="str">
        <f t="shared" si="1"/>
        <v/>
      </c>
      <c r="E22" s="157"/>
      <c r="F22" s="158"/>
      <c r="G22" s="159"/>
      <c r="H22" s="159"/>
      <c r="I22" s="172"/>
      <c r="J22" s="153"/>
      <c r="K22" s="155"/>
      <c r="L22" s="155"/>
      <c r="M22" s="155"/>
      <c r="N22" s="155"/>
    </row>
    <row r="23" spans="1:17" s="143" customFormat="1" ht="18" customHeight="1" x14ac:dyDescent="0.25">
      <c r="A23" s="149">
        <v>21</v>
      </c>
      <c r="B23" s="156"/>
      <c r="C23" s="151"/>
      <c r="D23" s="304" t="str">
        <f t="shared" si="1"/>
        <v/>
      </c>
      <c r="E23" s="157"/>
      <c r="F23" s="158"/>
      <c r="G23" s="159"/>
      <c r="H23" s="159"/>
      <c r="I23" s="172"/>
      <c r="J23" s="153"/>
      <c r="K23" s="155"/>
      <c r="L23" s="155"/>
      <c r="M23" s="155"/>
      <c r="N23" s="155"/>
    </row>
    <row r="24" spans="1:17" s="143" customFormat="1" ht="18" customHeight="1" x14ac:dyDescent="0.25">
      <c r="A24" s="149">
        <v>22</v>
      </c>
      <c r="B24" s="156"/>
      <c r="C24" s="151"/>
      <c r="D24" s="304" t="str">
        <f t="shared" si="1"/>
        <v/>
      </c>
      <c r="E24" s="157"/>
      <c r="F24" s="158"/>
      <c r="G24" s="159"/>
      <c r="H24" s="159"/>
      <c r="I24" s="172"/>
      <c r="J24" s="153"/>
      <c r="K24" s="155"/>
      <c r="L24" s="155"/>
      <c r="M24" s="155"/>
      <c r="N24" s="155"/>
    </row>
    <row r="25" spans="1:17" s="143" customFormat="1" ht="18" customHeight="1" x14ac:dyDescent="0.25">
      <c r="A25" s="149">
        <v>23</v>
      </c>
      <c r="B25" s="156"/>
      <c r="C25" s="160"/>
      <c r="D25" s="304" t="str">
        <f t="shared" si="1"/>
        <v/>
      </c>
      <c r="E25" s="157"/>
      <c r="F25" s="158"/>
      <c r="G25" s="159"/>
      <c r="H25" s="159"/>
      <c r="I25" s="172"/>
      <c r="J25" s="158"/>
      <c r="K25" s="161"/>
      <c r="L25" s="161"/>
      <c r="M25" s="161"/>
      <c r="N25" s="161"/>
    </row>
    <row r="26" spans="1:17" s="143" customFormat="1" ht="18" customHeight="1" thickBot="1" x14ac:dyDescent="0.3">
      <c r="A26" s="149">
        <v>24</v>
      </c>
      <c r="B26" s="162"/>
      <c r="C26" s="163"/>
      <c r="D26" s="305" t="str">
        <f t="shared" si="1"/>
        <v/>
      </c>
      <c r="E26" s="164"/>
      <c r="F26" s="165"/>
      <c r="G26" s="166"/>
      <c r="H26" s="166"/>
      <c r="I26" s="173"/>
      <c r="J26" s="174"/>
      <c r="K26" s="167"/>
      <c r="L26" s="167"/>
      <c r="M26" s="167"/>
      <c r="N26" s="167"/>
    </row>
    <row r="27" spans="1:17" s="168" customFormat="1" ht="25.5" customHeight="1" thickTop="1" x14ac:dyDescent="0.25">
      <c r="A27" s="21"/>
      <c r="B27" s="168" t="s">
        <v>141</v>
      </c>
      <c r="F27" s="306">
        <f>SUM(F9:F26)</f>
        <v>0</v>
      </c>
      <c r="J27" s="307">
        <f>SUM(J9:J26)</f>
        <v>0</v>
      </c>
      <c r="K27" s="307">
        <f>SUM(K9:K26)</f>
        <v>0</v>
      </c>
      <c r="L27" s="307">
        <f>SUM(L9:L26)</f>
        <v>0</v>
      </c>
      <c r="M27" s="307">
        <f>SUM(M9:M26)</f>
        <v>0</v>
      </c>
      <c r="N27" s="307">
        <f>SUM(N9:N26)</f>
        <v>0</v>
      </c>
      <c r="O27" s="205" t="s">
        <v>229</v>
      </c>
    </row>
    <row r="28" spans="1:17" ht="21.75" customHeight="1" x14ac:dyDescent="0.2">
      <c r="C28" s="147"/>
      <c r="D28" s="147"/>
      <c r="E28" s="147"/>
      <c r="F28" s="147"/>
      <c r="G28" s="147"/>
      <c r="H28" s="147"/>
      <c r="J28" s="147"/>
      <c r="K28" s="147"/>
      <c r="L28" s="147"/>
      <c r="M28" s="169">
        <f>M27-M4</f>
        <v>0</v>
      </c>
    </row>
    <row r="32" spans="1:17" ht="21.75" customHeight="1" x14ac:dyDescent="0.2"/>
    <row r="34" spans="2:13" x14ac:dyDescent="0.2">
      <c r="B34" s="142"/>
    </row>
    <row r="40" spans="2:13" x14ac:dyDescent="0.2">
      <c r="M40" s="170" t="s">
        <v>186</v>
      </c>
    </row>
    <row r="41" spans="2:13" x14ac:dyDescent="0.2">
      <c r="M41" s="170" t="s">
        <v>227</v>
      </c>
    </row>
  </sheetData>
  <mergeCells count="11">
    <mergeCell ref="C2:E2"/>
    <mergeCell ref="H6:H8"/>
    <mergeCell ref="I6:I8"/>
    <mergeCell ref="J6:N6"/>
    <mergeCell ref="B3:N3"/>
    <mergeCell ref="B6:B8"/>
    <mergeCell ref="C6:C8"/>
    <mergeCell ref="D6:D8"/>
    <mergeCell ref="E6:E8"/>
    <mergeCell ref="F6:F8"/>
    <mergeCell ref="G6:G8"/>
  </mergeCells>
  <dataValidations count="1">
    <dataValidation type="list" allowBlank="1" showInputMessage="1" showErrorMessage="1" sqref="C9:C26" xr:uid="{469BE3C2-D8EA-461F-9A4B-52743944165B}">
      <formula1>$P$7:$P$17</formula1>
    </dataValidation>
  </dataValidations>
  <pageMargins left="0.25" right="0.25" top="0.75" bottom="0.75" header="0.3" footer="0.3"/>
  <pageSetup scale="56" orientation="landscape" r:id="rId1"/>
  <headerFooter alignWithMargins="0">
    <oddFooter>&amp;C&amp;8Last Revised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bc4b8034ffcb071e99e63db7de18d567">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af57c9fa4829473094f5e5f925b6855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internalName="NOC_x002d_FIP">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745165-9B5B-40B0-94D6-E959D35F2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customXml/itemProps3.xml><?xml version="1.0" encoding="utf-8"?>
<ds:datastoreItem xmlns:ds="http://schemas.openxmlformats.org/officeDocument/2006/customXml" ds:itemID="{BB8D8DC5-AD06-4F03-B795-B93EE81B2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Summary</vt:lpstr>
      <vt:lpstr>ADE &amp; PCFP</vt:lpstr>
      <vt:lpstr>Revenues</vt:lpstr>
      <vt:lpstr>Expenditures</vt:lpstr>
      <vt:lpstr>Debt Schdl</vt:lpstr>
      <vt:lpstr>'Debt Schdl'!Print_Area</vt:lpstr>
      <vt:lpstr>Revenues!Print_Area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Katie Broughton</cp:lastModifiedBy>
  <dcterms:created xsi:type="dcterms:W3CDTF">2025-04-29T19:55:16Z</dcterms:created>
  <dcterms:modified xsi:type="dcterms:W3CDTF">2026-06-25T19:08:37Z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