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peltier\Desktop\New folder\August 28, 2020\"/>
    </mc:Choice>
  </mc:AlternateContent>
  <xr:revisionPtr revIDLastSave="0" documentId="8_{64D21011-E423-4CB2-A11C-9E9A43F9EE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G58" i="1"/>
  <c r="F58" i="1"/>
  <c r="F59" i="1" s="1"/>
  <c r="E58" i="1"/>
  <c r="D58" i="1"/>
  <c r="C58" i="1"/>
  <c r="G57" i="1"/>
  <c r="G59" i="1" s="1"/>
  <c r="F57" i="1"/>
  <c r="E57" i="1"/>
  <c r="D57" i="1"/>
  <c r="D59" i="1" s="1"/>
  <c r="C57" i="1"/>
  <c r="C59" i="1" s="1"/>
  <c r="D51" i="1"/>
  <c r="G50" i="1"/>
  <c r="F50" i="1"/>
  <c r="E50" i="1"/>
  <c r="E51" i="1" s="1"/>
  <c r="D50" i="1"/>
  <c r="C50" i="1"/>
  <c r="G49" i="1"/>
  <c r="G51" i="1" s="1"/>
  <c r="F49" i="1"/>
  <c r="F51" i="1" s="1"/>
  <c r="E49" i="1"/>
  <c r="D49" i="1"/>
  <c r="C49" i="1"/>
  <c r="C51" i="1" s="1"/>
  <c r="D39" i="1"/>
  <c r="G38" i="1"/>
  <c r="F38" i="1"/>
  <c r="E38" i="1"/>
  <c r="E39" i="1" s="1"/>
  <c r="D38" i="1"/>
  <c r="C38" i="1"/>
  <c r="G37" i="1"/>
  <c r="G39" i="1" s="1"/>
  <c r="F37" i="1"/>
  <c r="F39" i="1" s="1"/>
  <c r="E37" i="1"/>
  <c r="D37" i="1"/>
  <c r="C37" i="1"/>
  <c r="C39" i="1" s="1"/>
  <c r="G31" i="1"/>
  <c r="C31" i="1"/>
  <c r="G30" i="1"/>
  <c r="F30" i="1"/>
  <c r="E30" i="1"/>
  <c r="D30" i="1"/>
  <c r="D31" i="1" s="1"/>
  <c r="C30" i="1"/>
  <c r="G29" i="1"/>
  <c r="F29" i="1"/>
  <c r="F31" i="1" s="1"/>
  <c r="E29" i="1"/>
  <c r="E31" i="1" s="1"/>
  <c r="D29" i="1"/>
  <c r="C29" i="1"/>
  <c r="G78" i="1"/>
  <c r="C78" i="1"/>
  <c r="G77" i="1"/>
  <c r="F77" i="1"/>
  <c r="E77" i="1"/>
  <c r="D77" i="1"/>
  <c r="D78" i="1" s="1"/>
  <c r="C77" i="1"/>
  <c r="G76" i="1"/>
  <c r="F76" i="1"/>
  <c r="F78" i="1" s="1"/>
  <c r="E76" i="1"/>
  <c r="E78" i="1" s="1"/>
  <c r="D76" i="1"/>
  <c r="C76" i="1"/>
  <c r="F70" i="1"/>
  <c r="G69" i="1"/>
  <c r="G70" i="1" s="1"/>
  <c r="F69" i="1"/>
  <c r="E69" i="1"/>
  <c r="D69" i="1"/>
  <c r="C69" i="1"/>
  <c r="C70" i="1" s="1"/>
  <c r="G80" i="1" s="1"/>
  <c r="G68" i="1"/>
  <c r="F68" i="1"/>
  <c r="E68" i="1"/>
  <c r="E70" i="1" s="1"/>
  <c r="D68" i="1"/>
  <c r="D70" i="1" s="1"/>
  <c r="C68" i="1"/>
  <c r="G41" i="1" l="1"/>
  <c r="G61" i="1"/>
</calcChain>
</file>

<file path=xl/sharedStrings.xml><?xml version="1.0" encoding="utf-8"?>
<sst xmlns="http://schemas.openxmlformats.org/spreadsheetml/2006/main" count="72" uniqueCount="17">
  <si>
    <t>Table 1: 5-Year Facility Expense @ 6% Fixed Rate</t>
  </si>
  <si>
    <t>Freedom Classical Academy Facility Expense - Current Lease</t>
  </si>
  <si>
    <t>2020-21</t>
  </si>
  <si>
    <t>2021-22</t>
  </si>
  <si>
    <t>2022-23</t>
  </si>
  <si>
    <t>2023-24</t>
  </si>
  <si>
    <t>2024-25</t>
  </si>
  <si>
    <t>Scheduled/Anticipated Lease Payments</t>
  </si>
  <si>
    <t>Facility and School Insurances</t>
  </si>
  <si>
    <t>Public Utilities</t>
  </si>
  <si>
    <t>Maintenance Expense</t>
  </si>
  <si>
    <t>Total</t>
  </si>
  <si>
    <t>Freedom Classical Academy Facility Expense - Bond Finance @ 6% Rate</t>
  </si>
  <si>
    <t>ESTIMATED 5 YR SAVINGS</t>
  </si>
  <si>
    <t>Table 1: 5-Year Facility Expense @ 5% Fixed Rate</t>
  </si>
  <si>
    <t>Freedom Classical Academy Facility Expense - Bond Finance @ 5% Rate</t>
  </si>
  <si>
    <t>Table 1: 5-Year Facility Expense @ 5.5%, 2 Yr Interest Only, 33 Yr Fixed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</si>
</sst>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#,##0_);[Red]_(&quot;$&quot;\(#,##0\);_(&quot;$&quot;\ &quot;-&quot;_);_(@_)"/>
    <numFmt numFmtId="165" formatCode="_(#,##0_);[Red]_(\(#,##0\);_(&quot;-&quot;_);_(@_)"/>
  </numFmts>
  <fonts count="5">
    <font>
      <sz val="12"/>
      <color rgb="FF000000"/>
      <name val="Calibri"/>
    </font>
    <font>
      <b/>
      <sz val="14"/>
      <color rgb="FF000000"/>
      <name val="Helvetica Neue"/>
    </font>
    <font>
      <sz val="12"/>
      <name val="Calibri"/>
      <family val="2"/>
    </font>
    <font>
      <b/>
      <sz val="12"/>
      <color rgb="FF000000"/>
      <name val="Helvetica Neue"/>
    </font>
    <font>
      <sz val="12"/>
      <color rgb="FF0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2" borderId="1" xfId="0" applyFont="1" applyFill="1" applyBorder="1"/>
    <xf numFmtId="0" fontId="4" fillId="0" borderId="8" xfId="0" applyFont="1" applyBorder="1"/>
    <xf numFmtId="44" fontId="4" fillId="0" borderId="9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4" fillId="2" borderId="11" xfId="0" applyFont="1" applyFill="1" applyBorder="1"/>
    <xf numFmtId="0" fontId="4" fillId="2" borderId="1" xfId="0" applyFont="1" applyFill="1" applyBorder="1"/>
    <xf numFmtId="0" fontId="4" fillId="2" borderId="12" xfId="0" applyFont="1" applyFill="1" applyBorder="1"/>
    <xf numFmtId="44" fontId="4" fillId="0" borderId="9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0" fillId="2" borderId="11" xfId="0" applyFont="1" applyFill="1" applyBorder="1"/>
    <xf numFmtId="0" fontId="0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" fillId="2" borderId="15" xfId="0" applyNumberFormat="1" applyFont="1" applyFill="1" applyBorder="1"/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7" xfId="0" applyFont="1" applyBorder="1"/>
    <xf numFmtId="165" fontId="4" fillId="0" borderId="18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8" xfId="0" applyFont="1" applyBorder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6" xfId="0" applyFont="1" applyBorder="1"/>
    <xf numFmtId="164" fontId="3" fillId="0" borderId="20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showGridLines="0" tabSelected="1" topLeftCell="A34" zoomScaleNormal="100" workbookViewId="0">
      <selection activeCell="I47" sqref="I47"/>
    </sheetView>
  </sheetViews>
  <sheetFormatPr defaultColWidth="14.375" defaultRowHeight="15" customHeight="1"/>
  <cols>
    <col min="1" max="1" width="11" customWidth="1"/>
    <col min="2" max="2" width="38.125" customWidth="1"/>
    <col min="3" max="6" width="16.875" customWidth="1"/>
    <col min="7" max="7" width="19" customWidth="1"/>
    <col min="8" max="8" width="4.25" customWidth="1"/>
    <col min="9" max="11" width="11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"/>
      <c r="H2" s="1"/>
      <c r="I2" s="1"/>
    </row>
    <row r="3" spans="1:9" ht="15.75" customHeight="1">
      <c r="A3" s="1"/>
      <c r="H3" s="1"/>
      <c r="I3" s="1"/>
    </row>
    <row r="4" spans="1:9" ht="15.75" customHeight="1">
      <c r="A4" s="1"/>
      <c r="H4" s="1"/>
      <c r="I4" s="1"/>
    </row>
    <row r="5" spans="1:9" ht="15.75" customHeight="1">
      <c r="A5" s="1"/>
      <c r="H5" s="1"/>
      <c r="I5" s="1"/>
    </row>
    <row r="6" spans="1:9" ht="15.75" customHeight="1">
      <c r="A6" s="1"/>
      <c r="H6" s="1"/>
      <c r="I6" s="1"/>
    </row>
    <row r="7" spans="1:9" ht="15.75" customHeight="1">
      <c r="A7" s="1"/>
      <c r="H7" s="1"/>
      <c r="I7" s="1"/>
    </row>
    <row r="8" spans="1:9" ht="15.75" customHeight="1">
      <c r="A8" s="1"/>
      <c r="H8" s="1"/>
      <c r="I8" s="1"/>
    </row>
    <row r="9" spans="1:9" ht="15.75" customHeight="1">
      <c r="A9" s="1"/>
      <c r="H9" s="1"/>
      <c r="I9" s="1"/>
    </row>
    <row r="10" spans="1:9" ht="15.75" customHeight="1">
      <c r="A10" s="1"/>
      <c r="H10" s="1"/>
      <c r="I10" s="1"/>
    </row>
    <row r="11" spans="1:9" ht="15.75" customHeight="1">
      <c r="A11" s="1"/>
      <c r="H11" s="1"/>
      <c r="I11" s="1"/>
    </row>
    <row r="12" spans="1:9" ht="15.75" customHeight="1">
      <c r="A12" s="1"/>
      <c r="H12" s="1"/>
      <c r="I12" s="1"/>
    </row>
    <row r="13" spans="1:9" ht="15.75" customHeight="1">
      <c r="A13" s="1"/>
      <c r="H13" s="1"/>
      <c r="I13" s="1"/>
    </row>
    <row r="14" spans="1:9" ht="15.75" customHeight="1">
      <c r="A14" s="1"/>
      <c r="H14" s="1"/>
      <c r="I14" s="1"/>
    </row>
    <row r="15" spans="1:9" ht="15.75" customHeight="1">
      <c r="A15" s="1"/>
      <c r="H15" s="1"/>
      <c r="I15" s="1"/>
    </row>
    <row r="16" spans="1:9" ht="15.75" customHeight="1">
      <c r="A16" s="1"/>
      <c r="H16" s="1"/>
      <c r="I16" s="1"/>
    </row>
    <row r="17" spans="1:9" ht="15.75" customHeight="1">
      <c r="A17" s="1"/>
      <c r="H17" s="1"/>
      <c r="I17" s="1"/>
    </row>
    <row r="18" spans="1:9" ht="15.75" customHeight="1">
      <c r="A18" s="1"/>
      <c r="H18" s="1"/>
      <c r="I18" s="1"/>
    </row>
    <row r="19" spans="1:9" ht="15.75" customHeight="1">
      <c r="A19" s="1"/>
      <c r="H19" s="1"/>
      <c r="I19" s="1"/>
    </row>
    <row r="20" spans="1:9" ht="15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customHeight="1"/>
    <row r="24" spans="1:9" ht="15.75" customHeight="1">
      <c r="B24" s="32" t="s">
        <v>14</v>
      </c>
      <c r="C24" s="33"/>
      <c r="D24" s="33"/>
      <c r="E24" s="33"/>
      <c r="F24" s="33"/>
      <c r="G24" s="34"/>
      <c r="H24" s="1"/>
    </row>
    <row r="25" spans="1:9" ht="15.75" customHeight="1">
      <c r="B25" s="29" t="s">
        <v>1</v>
      </c>
      <c r="C25" s="30"/>
      <c r="D25" s="30"/>
      <c r="E25" s="30"/>
      <c r="F25" s="30"/>
      <c r="G25" s="31"/>
      <c r="H25" s="1"/>
    </row>
    <row r="26" spans="1:9" ht="15.75" customHeight="1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4" t="s">
        <v>6</v>
      </c>
      <c r="H26" s="1"/>
    </row>
    <row r="27" spans="1:9" ht="15.75" customHeight="1">
      <c r="B27" s="2" t="s">
        <v>7</v>
      </c>
      <c r="C27" s="3">
        <v>1640477.54</v>
      </c>
      <c r="D27" s="3">
        <v>1681489.48</v>
      </c>
      <c r="E27" s="3">
        <v>1723526.72</v>
      </c>
      <c r="F27" s="3">
        <v>1766614.89</v>
      </c>
      <c r="G27" s="4">
        <v>1810780.26</v>
      </c>
      <c r="H27" s="1"/>
    </row>
    <row r="28" spans="1:9" ht="15.75" customHeight="1">
      <c r="B28" s="2" t="s">
        <v>8</v>
      </c>
      <c r="C28" s="3">
        <v>55000</v>
      </c>
      <c r="D28" s="3">
        <v>55000</v>
      </c>
      <c r="E28" s="3">
        <v>55000</v>
      </c>
      <c r="F28" s="3">
        <v>55000</v>
      </c>
      <c r="G28" s="4">
        <v>55000</v>
      </c>
      <c r="H28" s="1"/>
    </row>
    <row r="29" spans="1:9" ht="15.75" customHeight="1">
      <c r="B29" s="2" t="s">
        <v>9</v>
      </c>
      <c r="C29" s="3">
        <f t="shared" ref="C29:G29" si="0">50000+55200</f>
        <v>105200</v>
      </c>
      <c r="D29" s="3">
        <f t="shared" si="0"/>
        <v>105200</v>
      </c>
      <c r="E29" s="3">
        <f t="shared" si="0"/>
        <v>105200</v>
      </c>
      <c r="F29" s="3">
        <f t="shared" si="0"/>
        <v>105200</v>
      </c>
      <c r="G29" s="4">
        <f t="shared" si="0"/>
        <v>105200</v>
      </c>
      <c r="H29" s="1"/>
    </row>
    <row r="30" spans="1:9" ht="15.75" customHeight="1">
      <c r="B30" s="2" t="s">
        <v>10</v>
      </c>
      <c r="C30" s="3">
        <f t="shared" ref="C30:G30" si="1">8652+20000+2000</f>
        <v>30652</v>
      </c>
      <c r="D30" s="3">
        <f t="shared" si="1"/>
        <v>30652</v>
      </c>
      <c r="E30" s="3">
        <f t="shared" si="1"/>
        <v>30652</v>
      </c>
      <c r="F30" s="3">
        <f t="shared" si="1"/>
        <v>30652</v>
      </c>
      <c r="G30" s="4">
        <f t="shared" si="1"/>
        <v>30652</v>
      </c>
      <c r="H30" s="1"/>
    </row>
    <row r="31" spans="1:9" ht="15.75" customHeight="1">
      <c r="B31" s="2" t="s">
        <v>11</v>
      </c>
      <c r="C31" s="3">
        <f t="shared" ref="C31:G31" si="2">SUM(C27:C30)</f>
        <v>1831329.54</v>
      </c>
      <c r="D31" s="3">
        <f t="shared" si="2"/>
        <v>1872341.48</v>
      </c>
      <c r="E31" s="3">
        <f t="shared" si="2"/>
        <v>1914378.72</v>
      </c>
      <c r="F31" s="3">
        <f t="shared" si="2"/>
        <v>1957466.89</v>
      </c>
      <c r="G31" s="4">
        <f t="shared" si="2"/>
        <v>2001632.26</v>
      </c>
      <c r="H31" s="1"/>
    </row>
    <row r="32" spans="1:9" ht="15.75" customHeight="1">
      <c r="B32" s="5"/>
      <c r="C32" s="6"/>
      <c r="D32" s="6"/>
      <c r="E32" s="6"/>
      <c r="F32" s="6"/>
      <c r="G32" s="7"/>
      <c r="H32" s="1"/>
    </row>
    <row r="33" spans="2:8" ht="15.75" customHeight="1">
      <c r="B33" s="29" t="s">
        <v>15</v>
      </c>
      <c r="C33" s="30"/>
      <c r="D33" s="30"/>
      <c r="E33" s="30"/>
      <c r="F33" s="30"/>
      <c r="G33" s="31"/>
      <c r="H33" s="1"/>
    </row>
    <row r="34" spans="2:8" ht="15.75" customHeight="1">
      <c r="B34" s="2"/>
      <c r="C34" s="3" t="s">
        <v>2</v>
      </c>
      <c r="D34" s="3" t="s">
        <v>3</v>
      </c>
      <c r="E34" s="3" t="s">
        <v>4</v>
      </c>
      <c r="F34" s="3" t="s">
        <v>5</v>
      </c>
      <c r="G34" s="4" t="s">
        <v>6</v>
      </c>
      <c r="H34" s="1"/>
    </row>
    <row r="35" spans="2:8" ht="15.75" customHeight="1">
      <c r="B35" s="2" t="s">
        <v>7</v>
      </c>
      <c r="C35" s="8">
        <v>1392250</v>
      </c>
      <c r="D35" s="8">
        <v>1392250</v>
      </c>
      <c r="E35" s="8">
        <v>1392750</v>
      </c>
      <c r="F35" s="8">
        <v>1394500</v>
      </c>
      <c r="G35" s="9">
        <v>1390500</v>
      </c>
      <c r="H35" s="1"/>
    </row>
    <row r="36" spans="2:8" ht="15.75" customHeight="1">
      <c r="B36" s="2" t="s">
        <v>8</v>
      </c>
      <c r="C36" s="3">
        <v>55000</v>
      </c>
      <c r="D36" s="3">
        <v>55000</v>
      </c>
      <c r="E36" s="3">
        <v>55000</v>
      </c>
      <c r="F36" s="3">
        <v>55000</v>
      </c>
      <c r="G36" s="4">
        <v>55000</v>
      </c>
      <c r="H36" s="1"/>
    </row>
    <row r="37" spans="2:8" ht="15.75" customHeight="1">
      <c r="B37" s="2" t="s">
        <v>9</v>
      </c>
      <c r="C37" s="3">
        <f t="shared" ref="C37:G37" si="3">50000+55200</f>
        <v>105200</v>
      </c>
      <c r="D37" s="3">
        <f t="shared" si="3"/>
        <v>105200</v>
      </c>
      <c r="E37" s="3">
        <f t="shared" si="3"/>
        <v>105200</v>
      </c>
      <c r="F37" s="3">
        <f t="shared" si="3"/>
        <v>105200</v>
      </c>
      <c r="G37" s="4">
        <f t="shared" si="3"/>
        <v>105200</v>
      </c>
      <c r="H37" s="1"/>
    </row>
    <row r="38" spans="2:8" ht="15.75" customHeight="1">
      <c r="B38" s="2" t="s">
        <v>10</v>
      </c>
      <c r="C38" s="3">
        <f t="shared" ref="C38:G38" si="4">8652+20000+2000</f>
        <v>30652</v>
      </c>
      <c r="D38" s="3">
        <f t="shared" si="4"/>
        <v>30652</v>
      </c>
      <c r="E38" s="3">
        <f t="shared" si="4"/>
        <v>30652</v>
      </c>
      <c r="F38" s="3">
        <f t="shared" si="4"/>
        <v>30652</v>
      </c>
      <c r="G38" s="4">
        <f t="shared" si="4"/>
        <v>30652</v>
      </c>
      <c r="H38" s="1"/>
    </row>
    <row r="39" spans="2:8" ht="15.75" customHeight="1">
      <c r="B39" s="2" t="s">
        <v>11</v>
      </c>
      <c r="C39" s="3">
        <f t="shared" ref="C39:G39" si="5">SUM(C35:C38)</f>
        <v>1583102</v>
      </c>
      <c r="D39" s="3">
        <f t="shared" si="5"/>
        <v>1583102</v>
      </c>
      <c r="E39" s="3">
        <f t="shared" si="5"/>
        <v>1583602</v>
      </c>
      <c r="F39" s="3">
        <f t="shared" si="5"/>
        <v>1585352</v>
      </c>
      <c r="G39" s="3">
        <f t="shared" si="5"/>
        <v>1581352</v>
      </c>
      <c r="H39" s="1"/>
    </row>
    <row r="40" spans="2:8" ht="15.75" customHeight="1">
      <c r="B40" s="10"/>
      <c r="C40" s="1"/>
      <c r="D40" s="1"/>
      <c r="E40" s="1"/>
      <c r="F40" s="1"/>
      <c r="G40" s="11"/>
      <c r="H40" s="1"/>
    </row>
    <row r="41" spans="2:8" ht="15.75" customHeight="1">
      <c r="B41" s="12" t="s">
        <v>13</v>
      </c>
      <c r="C41" s="13"/>
      <c r="D41" s="13"/>
      <c r="E41" s="13"/>
      <c r="F41" s="13"/>
      <c r="G41" s="14">
        <f>(C31-C39)+(D31-D39)+(E31-E39)+(F31-F39)+(G31-G39)</f>
        <v>1660638.89</v>
      </c>
      <c r="H41" s="1"/>
    </row>
    <row r="42" spans="2:8" ht="15.75" customHeight="1"/>
    <row r="43" spans="2:8" ht="15.75" customHeight="1"/>
    <row r="44" spans="2:8" ht="15.75" customHeight="1">
      <c r="B44" s="32" t="s">
        <v>16</v>
      </c>
      <c r="C44" s="33"/>
      <c r="D44" s="33"/>
      <c r="E44" s="33"/>
      <c r="F44" s="33"/>
      <c r="G44" s="34"/>
    </row>
    <row r="45" spans="2:8" ht="15.75" customHeight="1">
      <c r="B45" s="29" t="s">
        <v>1</v>
      </c>
      <c r="C45" s="30"/>
      <c r="D45" s="30"/>
      <c r="E45" s="30"/>
      <c r="F45" s="30"/>
      <c r="G45" s="31"/>
    </row>
    <row r="46" spans="2:8" ht="15.75" customHeight="1">
      <c r="B46" s="2"/>
      <c r="C46" s="22" t="s">
        <v>2</v>
      </c>
      <c r="D46" s="22" t="s">
        <v>3</v>
      </c>
      <c r="E46" s="22" t="s">
        <v>4</v>
      </c>
      <c r="F46" s="22" t="s">
        <v>5</v>
      </c>
      <c r="G46" s="23" t="s">
        <v>6</v>
      </c>
    </row>
    <row r="47" spans="2:8" ht="15.75" customHeight="1">
      <c r="B47" s="2" t="s">
        <v>7</v>
      </c>
      <c r="C47" s="17">
        <v>1640477.54</v>
      </c>
      <c r="D47" s="17">
        <v>1681489.48</v>
      </c>
      <c r="E47" s="17">
        <v>1723526.72</v>
      </c>
      <c r="F47" s="17">
        <v>1766614.89</v>
      </c>
      <c r="G47" s="18">
        <v>1810780.26</v>
      </c>
    </row>
    <row r="48" spans="2:8" ht="15.75" customHeight="1">
      <c r="B48" s="2" t="s">
        <v>8</v>
      </c>
      <c r="C48" s="15">
        <v>55000</v>
      </c>
      <c r="D48" s="15">
        <v>55000</v>
      </c>
      <c r="E48" s="15">
        <v>55000</v>
      </c>
      <c r="F48" s="15">
        <v>55000</v>
      </c>
      <c r="G48" s="16">
        <v>55000</v>
      </c>
    </row>
    <row r="49" spans="2:7" ht="15.75" customHeight="1">
      <c r="B49" s="2" t="s">
        <v>9</v>
      </c>
      <c r="C49" s="15">
        <f t="shared" ref="C49:G49" si="6">50000+55200</f>
        <v>105200</v>
      </c>
      <c r="D49" s="15">
        <f t="shared" si="6"/>
        <v>105200</v>
      </c>
      <c r="E49" s="15">
        <f t="shared" si="6"/>
        <v>105200</v>
      </c>
      <c r="F49" s="15">
        <f t="shared" si="6"/>
        <v>105200</v>
      </c>
      <c r="G49" s="16">
        <f t="shared" si="6"/>
        <v>105200</v>
      </c>
    </row>
    <row r="50" spans="2:7" ht="15.75" customHeight="1">
      <c r="B50" s="2" t="s">
        <v>10</v>
      </c>
      <c r="C50" s="15">
        <f t="shared" ref="C50:G50" si="7">8652+20000+2000</f>
        <v>30652</v>
      </c>
      <c r="D50" s="15">
        <f t="shared" si="7"/>
        <v>30652</v>
      </c>
      <c r="E50" s="15">
        <f t="shared" si="7"/>
        <v>30652</v>
      </c>
      <c r="F50" s="15">
        <f t="shared" si="7"/>
        <v>30652</v>
      </c>
      <c r="G50" s="16">
        <f t="shared" si="7"/>
        <v>30652</v>
      </c>
    </row>
    <row r="51" spans="2:7" ht="15.75" customHeight="1">
      <c r="B51" s="24" t="s">
        <v>11</v>
      </c>
      <c r="C51" s="25">
        <f t="shared" ref="C51:G51" si="8">SUM(C47:C50)</f>
        <v>1831329.54</v>
      </c>
      <c r="D51" s="25">
        <f t="shared" si="8"/>
        <v>1872341.48</v>
      </c>
      <c r="E51" s="25">
        <f t="shared" si="8"/>
        <v>1914378.72</v>
      </c>
      <c r="F51" s="25">
        <f t="shared" si="8"/>
        <v>1957466.89</v>
      </c>
      <c r="G51" s="26">
        <f t="shared" si="8"/>
        <v>2001632.26</v>
      </c>
    </row>
    <row r="52" spans="2:7" ht="15.75" customHeight="1">
      <c r="B52" s="5"/>
      <c r="C52" s="6"/>
      <c r="D52" s="6"/>
      <c r="E52" s="6"/>
      <c r="F52" s="6"/>
      <c r="G52" s="7"/>
    </row>
    <row r="53" spans="2:7" ht="15.75" customHeight="1">
      <c r="B53" s="29" t="s">
        <v>15</v>
      </c>
      <c r="C53" s="30"/>
      <c r="D53" s="30"/>
      <c r="E53" s="30"/>
      <c r="F53" s="30"/>
      <c r="G53" s="31"/>
    </row>
    <row r="54" spans="2:7" ht="15.75" customHeight="1">
      <c r="B54" s="2"/>
      <c r="C54" s="22" t="s">
        <v>2</v>
      </c>
      <c r="D54" s="22" t="s">
        <v>3</v>
      </c>
      <c r="E54" s="22" t="s">
        <v>4</v>
      </c>
      <c r="F54" s="22" t="s">
        <v>5</v>
      </c>
      <c r="G54" s="23" t="s">
        <v>6</v>
      </c>
    </row>
    <row r="55" spans="2:7" ht="15.75" customHeight="1">
      <c r="B55" s="2" t="s">
        <v>7</v>
      </c>
      <c r="C55" s="17">
        <v>1274625</v>
      </c>
      <c r="D55" s="17">
        <v>1275625</v>
      </c>
      <c r="E55" s="17">
        <v>1519625</v>
      </c>
      <c r="F55" s="17">
        <v>1521150</v>
      </c>
      <c r="G55" s="18">
        <v>1521850</v>
      </c>
    </row>
    <row r="56" spans="2:7" ht="15.75" customHeight="1">
      <c r="B56" s="2" t="s">
        <v>8</v>
      </c>
      <c r="C56" s="15">
        <v>55000</v>
      </c>
      <c r="D56" s="15">
        <v>55000</v>
      </c>
      <c r="E56" s="15">
        <v>55000</v>
      </c>
      <c r="F56" s="15">
        <v>55000</v>
      </c>
      <c r="G56" s="16">
        <v>55000</v>
      </c>
    </row>
    <row r="57" spans="2:7" ht="15.75" customHeight="1">
      <c r="B57" s="2" t="s">
        <v>9</v>
      </c>
      <c r="C57" s="15">
        <f t="shared" ref="C57:G57" si="9">50000+55200</f>
        <v>105200</v>
      </c>
      <c r="D57" s="15">
        <f t="shared" si="9"/>
        <v>105200</v>
      </c>
      <c r="E57" s="15">
        <f t="shared" si="9"/>
        <v>105200</v>
      </c>
      <c r="F57" s="15">
        <f t="shared" si="9"/>
        <v>105200</v>
      </c>
      <c r="G57" s="16">
        <f t="shared" si="9"/>
        <v>105200</v>
      </c>
    </row>
    <row r="58" spans="2:7" ht="15.75" customHeight="1">
      <c r="B58" s="19" t="s">
        <v>10</v>
      </c>
      <c r="C58" s="20">
        <f t="shared" ref="C58:G58" si="10">8652+20000+2000</f>
        <v>30652</v>
      </c>
      <c r="D58" s="20">
        <f t="shared" si="10"/>
        <v>30652</v>
      </c>
      <c r="E58" s="20">
        <f t="shared" si="10"/>
        <v>30652</v>
      </c>
      <c r="F58" s="20">
        <f t="shared" si="10"/>
        <v>30652</v>
      </c>
      <c r="G58" s="21">
        <f t="shared" si="10"/>
        <v>30652</v>
      </c>
    </row>
    <row r="59" spans="2:7" ht="15.75" customHeight="1">
      <c r="B59" s="27" t="s">
        <v>11</v>
      </c>
      <c r="C59" s="28">
        <f t="shared" ref="C59:G59" si="11">SUM(C55:C58)</f>
        <v>1465477</v>
      </c>
      <c r="D59" s="28">
        <f t="shared" si="11"/>
        <v>1466477</v>
      </c>
      <c r="E59" s="28">
        <f t="shared" si="11"/>
        <v>1710477</v>
      </c>
      <c r="F59" s="28">
        <f t="shared" si="11"/>
        <v>1712002</v>
      </c>
      <c r="G59" s="26">
        <f t="shared" si="11"/>
        <v>1712702</v>
      </c>
    </row>
    <row r="60" spans="2:7" ht="15.75" customHeight="1">
      <c r="B60" s="10"/>
      <c r="C60" s="1"/>
      <c r="D60" s="1"/>
      <c r="E60" s="1"/>
      <c r="F60" s="1"/>
      <c r="G60" s="11"/>
    </row>
    <row r="61" spans="2:7" ht="15.75" customHeight="1">
      <c r="B61" s="12" t="s">
        <v>13</v>
      </c>
      <c r="C61" s="13"/>
      <c r="D61" s="13"/>
      <c r="E61" s="13"/>
      <c r="F61" s="13"/>
      <c r="G61" s="14">
        <f>(C51-C59)+(D51-D59)+(E51-E59)+(F51-F59)+(G51-G59)</f>
        <v>1510013.89</v>
      </c>
    </row>
    <row r="62" spans="2:7" ht="15.75" customHeight="1" thickBot="1"/>
    <row r="63" spans="2:7" ht="15.75" customHeight="1">
      <c r="B63" s="32" t="s">
        <v>0</v>
      </c>
      <c r="C63" s="33"/>
      <c r="D63" s="33"/>
      <c r="E63" s="33"/>
      <c r="F63" s="33"/>
      <c r="G63" s="34"/>
    </row>
    <row r="64" spans="2:7" ht="15.75" customHeight="1">
      <c r="B64" s="29" t="s">
        <v>1</v>
      </c>
      <c r="C64" s="30"/>
      <c r="D64" s="30"/>
      <c r="E64" s="30"/>
      <c r="F64" s="30"/>
      <c r="G64" s="31"/>
    </row>
    <row r="65" spans="2:7" ht="15.75" customHeight="1">
      <c r="B65" s="2"/>
      <c r="C65" s="3" t="s">
        <v>2</v>
      </c>
      <c r="D65" s="3" t="s">
        <v>3</v>
      </c>
      <c r="E65" s="3" t="s">
        <v>4</v>
      </c>
      <c r="F65" s="3" t="s">
        <v>5</v>
      </c>
      <c r="G65" s="4" t="s">
        <v>6</v>
      </c>
    </row>
    <row r="66" spans="2:7" ht="15.75" customHeight="1">
      <c r="B66" s="2" t="s">
        <v>7</v>
      </c>
      <c r="C66" s="3">
        <v>1640477.54</v>
      </c>
      <c r="D66" s="3">
        <v>1681489.48</v>
      </c>
      <c r="E66" s="3">
        <v>1723526.72</v>
      </c>
      <c r="F66" s="3">
        <v>1766614.89</v>
      </c>
      <c r="G66" s="4">
        <v>1810780.26</v>
      </c>
    </row>
    <row r="67" spans="2:7" ht="15.75" customHeight="1">
      <c r="B67" s="2" t="s">
        <v>8</v>
      </c>
      <c r="C67" s="3">
        <v>55000</v>
      </c>
      <c r="D67" s="3">
        <v>55000</v>
      </c>
      <c r="E67" s="3">
        <v>55000</v>
      </c>
      <c r="F67" s="3">
        <v>55000</v>
      </c>
      <c r="G67" s="4">
        <v>55000</v>
      </c>
    </row>
    <row r="68" spans="2:7" ht="15.75" customHeight="1">
      <c r="B68" s="2" t="s">
        <v>9</v>
      </c>
      <c r="C68" s="3">
        <f t="shared" ref="C68:G68" si="12">50000+55200</f>
        <v>105200</v>
      </c>
      <c r="D68" s="3">
        <f t="shared" si="12"/>
        <v>105200</v>
      </c>
      <c r="E68" s="3">
        <f t="shared" si="12"/>
        <v>105200</v>
      </c>
      <c r="F68" s="3">
        <f t="shared" si="12"/>
        <v>105200</v>
      </c>
      <c r="G68" s="4">
        <f t="shared" si="12"/>
        <v>105200</v>
      </c>
    </row>
    <row r="69" spans="2:7" ht="15.75" customHeight="1">
      <c r="B69" s="2" t="s">
        <v>10</v>
      </c>
      <c r="C69" s="3">
        <f t="shared" ref="C69:G69" si="13">8652+20000+2000</f>
        <v>30652</v>
      </c>
      <c r="D69" s="3">
        <f t="shared" si="13"/>
        <v>30652</v>
      </c>
      <c r="E69" s="3">
        <f t="shared" si="13"/>
        <v>30652</v>
      </c>
      <c r="F69" s="3">
        <f t="shared" si="13"/>
        <v>30652</v>
      </c>
      <c r="G69" s="4">
        <f t="shared" si="13"/>
        <v>30652</v>
      </c>
    </row>
    <row r="70" spans="2:7" ht="15.75" customHeight="1">
      <c r="B70" s="2" t="s">
        <v>11</v>
      </c>
      <c r="C70" s="3">
        <f t="shared" ref="C70:G70" si="14">SUM(C66:C69)</f>
        <v>1831329.54</v>
      </c>
      <c r="D70" s="3">
        <f t="shared" si="14"/>
        <v>1872341.48</v>
      </c>
      <c r="E70" s="3">
        <f t="shared" si="14"/>
        <v>1914378.72</v>
      </c>
      <c r="F70" s="3">
        <f t="shared" si="14"/>
        <v>1957466.89</v>
      </c>
      <c r="G70" s="4">
        <f t="shared" si="14"/>
        <v>2001632.26</v>
      </c>
    </row>
    <row r="71" spans="2:7" ht="15.75" customHeight="1">
      <c r="B71" s="5"/>
      <c r="C71" s="6"/>
      <c r="D71" s="6"/>
      <c r="E71" s="6"/>
      <c r="F71" s="6"/>
      <c r="G71" s="7"/>
    </row>
    <row r="72" spans="2:7" ht="15.75" customHeight="1">
      <c r="B72" s="29" t="s">
        <v>12</v>
      </c>
      <c r="C72" s="30"/>
      <c r="D72" s="30"/>
      <c r="E72" s="30"/>
      <c r="F72" s="30"/>
      <c r="G72" s="31"/>
    </row>
    <row r="73" spans="2:7" ht="15.75" customHeight="1">
      <c r="B73" s="2"/>
      <c r="C73" s="3" t="s">
        <v>2</v>
      </c>
      <c r="D73" s="3" t="s">
        <v>3</v>
      </c>
      <c r="E73" s="3" t="s">
        <v>4</v>
      </c>
      <c r="F73" s="3" t="s">
        <v>5</v>
      </c>
      <c r="G73" s="4" t="s">
        <v>6</v>
      </c>
    </row>
    <row r="74" spans="2:7" ht="15.75" customHeight="1">
      <c r="B74" s="2" t="s">
        <v>7</v>
      </c>
      <c r="C74" s="8">
        <v>1589400</v>
      </c>
      <c r="D74" s="8">
        <v>1587700</v>
      </c>
      <c r="E74" s="8">
        <v>1590400</v>
      </c>
      <c r="F74" s="8">
        <v>1587200</v>
      </c>
      <c r="G74" s="9">
        <v>1588400</v>
      </c>
    </row>
    <row r="75" spans="2:7" ht="15.75" customHeight="1">
      <c r="B75" s="2" t="s">
        <v>8</v>
      </c>
      <c r="C75" s="3">
        <v>55000</v>
      </c>
      <c r="D75" s="3">
        <v>55000</v>
      </c>
      <c r="E75" s="3">
        <v>55000</v>
      </c>
      <c r="F75" s="3">
        <v>55000</v>
      </c>
      <c r="G75" s="4">
        <v>55000</v>
      </c>
    </row>
    <row r="76" spans="2:7" ht="15.75" customHeight="1">
      <c r="B76" s="2" t="s">
        <v>9</v>
      </c>
      <c r="C76" s="3">
        <f t="shared" ref="C76:G76" si="15">50000+55200</f>
        <v>105200</v>
      </c>
      <c r="D76" s="3">
        <f t="shared" si="15"/>
        <v>105200</v>
      </c>
      <c r="E76" s="3">
        <f t="shared" si="15"/>
        <v>105200</v>
      </c>
      <c r="F76" s="3">
        <f t="shared" si="15"/>
        <v>105200</v>
      </c>
      <c r="G76" s="4">
        <f t="shared" si="15"/>
        <v>105200</v>
      </c>
    </row>
    <row r="77" spans="2:7" ht="15.75" customHeight="1">
      <c r="B77" s="2" t="s">
        <v>10</v>
      </c>
      <c r="C77" s="3">
        <f t="shared" ref="C77:G77" si="16">8652+20000+2000</f>
        <v>30652</v>
      </c>
      <c r="D77" s="3">
        <f t="shared" si="16"/>
        <v>30652</v>
      </c>
      <c r="E77" s="3">
        <f t="shared" si="16"/>
        <v>30652</v>
      </c>
      <c r="F77" s="3">
        <f t="shared" si="16"/>
        <v>30652</v>
      </c>
      <c r="G77" s="4">
        <f t="shared" si="16"/>
        <v>30652</v>
      </c>
    </row>
    <row r="78" spans="2:7" ht="15.75" customHeight="1">
      <c r="B78" s="2" t="s">
        <v>11</v>
      </c>
      <c r="C78" s="3">
        <f t="shared" ref="C78:G78" si="17">SUM(C74:C77)</f>
        <v>1780252</v>
      </c>
      <c r="D78" s="3">
        <f t="shared" si="17"/>
        <v>1778552</v>
      </c>
      <c r="E78" s="3">
        <f t="shared" si="17"/>
        <v>1781252</v>
      </c>
      <c r="F78" s="3">
        <f t="shared" si="17"/>
        <v>1778052</v>
      </c>
      <c r="G78" s="3">
        <f t="shared" si="17"/>
        <v>1779252</v>
      </c>
    </row>
    <row r="79" spans="2:7" ht="15.75" customHeight="1">
      <c r="B79" s="10"/>
      <c r="C79" s="1"/>
      <c r="D79" s="1"/>
      <c r="E79" s="1"/>
      <c r="F79" s="1"/>
      <c r="G79" s="11"/>
    </row>
    <row r="80" spans="2:7" ht="15.75" customHeight="1" thickBot="1">
      <c r="B80" s="12" t="s">
        <v>13</v>
      </c>
      <c r="C80" s="13"/>
      <c r="D80" s="13"/>
      <c r="E80" s="13"/>
      <c r="F80" s="13"/>
      <c r="G80" s="14">
        <f>(C70-C78)+(D70-D78)+(E70-E78)+(F70-F78)+(G70-G78)</f>
        <v>679788.8899999999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9">
    <mergeCell ref="B64:G64"/>
    <mergeCell ref="B72:G72"/>
    <mergeCell ref="B63:G63"/>
    <mergeCell ref="B25:G25"/>
    <mergeCell ref="B33:G33"/>
    <mergeCell ref="B24:G24"/>
    <mergeCell ref="B53:G53"/>
    <mergeCell ref="B45:G45"/>
    <mergeCell ref="B44:G44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6780E54E-DBA9-404C-BFBB-C0F240B7E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FDD3C-8B2D-4921-9898-B92C1F9CF5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B05275-53E2-4594-9ECE-77915A8D035F}">
  <ds:schemaRefs>
    <ds:schemaRef ds:uri="http://schemas.microsoft.com/office/2006/documentManagement/types"/>
    <ds:schemaRef ds:uri="9224003f-e6e7-470a-941a-44de56618887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db173ee-3fb8-4f75-bf43-79a22ca96f2e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Christensen</dc:creator>
  <cp:lastModifiedBy>Danny Peltier</cp:lastModifiedBy>
  <dcterms:created xsi:type="dcterms:W3CDTF">2020-07-09T19:07:40Z</dcterms:created>
  <dcterms:modified xsi:type="dcterms:W3CDTF">2020-08-20T23:21:56Z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