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FY1920\Our Amendment to SPCSA\"/>
    </mc:Choice>
  </mc:AlternateContent>
  <xr:revisionPtr revIDLastSave="0" documentId="13_ncr:1_{5352F809-2E77-459E-B2CB-17B648BB1DD2}" xr6:coauthVersionLast="36" xr6:coauthVersionMax="36" xr10:uidLastSave="{00000000-0000-0000-0000-000000000000}"/>
  <bookViews>
    <workbookView xWindow="120" yWindow="135" windowWidth="20280" windowHeight="6870" xr2:uid="{00000000-000D-0000-FFFF-FFFF00000000}"/>
  </bookViews>
  <sheets>
    <sheet name="Staffing" sheetId="1" r:id="rId1"/>
    <sheet name="Enrollment" sheetId="5" r:id="rId2"/>
    <sheet name="Sheet3" sheetId="6" r:id="rId3"/>
  </sheets>
  <definedNames>
    <definedName name="_Toc4075975" localSheetId="0">Staffing!$B$42</definedName>
    <definedName name="_Toc4075978" localSheetId="1">Enrollment!$B$8</definedName>
    <definedName name="_xlnm.Print_Area" localSheetId="2">Sheet3!$A$1:$K$43</definedName>
    <definedName name="_xlnm.Print_Area" localSheetId="0">Staffing!$A$1:$I$123</definedName>
  </definedNames>
  <calcPr calcId="191029"/>
</workbook>
</file>

<file path=xl/calcChain.xml><?xml version="1.0" encoding="utf-8"?>
<calcChain xmlns="http://schemas.openxmlformats.org/spreadsheetml/2006/main">
  <c r="C32" i="1" l="1"/>
  <c r="D108" i="1" l="1"/>
  <c r="E108" i="1"/>
  <c r="F108" i="1"/>
  <c r="G108" i="1"/>
  <c r="H108" i="1"/>
  <c r="C108" i="1"/>
  <c r="C98" i="1"/>
  <c r="C88" i="1"/>
  <c r="D88" i="1"/>
  <c r="E88" i="1"/>
  <c r="F88" i="1"/>
  <c r="G88" i="1"/>
  <c r="H88" i="1"/>
  <c r="H78" i="1"/>
  <c r="G78" i="1"/>
  <c r="F78" i="1"/>
  <c r="E78" i="1"/>
  <c r="D78" i="1"/>
  <c r="C78" i="1"/>
  <c r="F119" i="1" l="1"/>
  <c r="F121" i="1" s="1"/>
  <c r="E119" i="1"/>
  <c r="E121" i="1" s="1"/>
  <c r="D119" i="1"/>
  <c r="D121" i="1" s="1"/>
  <c r="H119" i="1"/>
  <c r="H121" i="1" s="1"/>
  <c r="G119" i="1"/>
  <c r="G121" i="1" s="1"/>
  <c r="C119" i="1"/>
  <c r="C121" i="1" s="1"/>
  <c r="D67" i="1"/>
  <c r="E67" i="1"/>
  <c r="F67" i="1"/>
  <c r="G67" i="1"/>
  <c r="H67" i="1"/>
  <c r="C67" i="1"/>
  <c r="D40" i="1" l="1"/>
  <c r="E40" i="1"/>
  <c r="F40" i="1"/>
  <c r="G40" i="1"/>
  <c r="H40" i="1"/>
  <c r="C40" i="1"/>
  <c r="C36" i="5" l="1"/>
  <c r="C37" i="5" s="1"/>
  <c r="D36" i="5" s="1"/>
  <c r="D37" i="5" s="1"/>
  <c r="E36" i="5" s="1"/>
  <c r="E37" i="5" s="1"/>
  <c r="F36" i="5" s="1"/>
  <c r="F37" i="5" s="1"/>
  <c r="G36" i="5" s="1"/>
  <c r="G37" i="5" s="1"/>
  <c r="H36" i="5" s="1"/>
  <c r="H37" i="5" s="1"/>
  <c r="C24" i="5"/>
  <c r="C25" i="5" s="1"/>
  <c r="D24" i="5" s="1"/>
  <c r="D25" i="5" s="1"/>
  <c r="E24" i="5" s="1"/>
  <c r="E25" i="5" s="1"/>
  <c r="F24" i="5" s="1"/>
  <c r="F25" i="5" s="1"/>
  <c r="G24" i="5" s="1"/>
  <c r="G25" i="5" s="1"/>
  <c r="H24" i="5" s="1"/>
  <c r="H25" i="5" s="1"/>
  <c r="H41" i="5"/>
  <c r="G41" i="5"/>
  <c r="F41" i="5"/>
  <c r="E41" i="5"/>
  <c r="D41" i="5"/>
  <c r="C41" i="5"/>
  <c r="H29" i="5"/>
  <c r="G29" i="5"/>
  <c r="F29" i="5"/>
  <c r="E29" i="5"/>
  <c r="D29" i="5"/>
  <c r="C29" i="5"/>
  <c r="C15" i="5"/>
  <c r="D14" i="5" s="1"/>
  <c r="D15" i="5" s="1"/>
  <c r="E14" i="5" s="1"/>
  <c r="E15" i="5" s="1"/>
  <c r="F14" i="5" s="1"/>
  <c r="F15" i="5" s="1"/>
  <c r="G14" i="5" s="1"/>
  <c r="G15" i="5" s="1"/>
  <c r="H14" i="5" s="1"/>
  <c r="H15" i="5" s="1"/>
  <c r="A2" i="5"/>
  <c r="H19" i="5"/>
  <c r="G19" i="5"/>
  <c r="F19" i="5"/>
  <c r="E19" i="5"/>
  <c r="D19" i="5"/>
  <c r="C19" i="5"/>
  <c r="H75" i="1" l="1"/>
  <c r="G75" i="1"/>
  <c r="F75" i="1"/>
  <c r="E75" i="1"/>
  <c r="D75" i="1"/>
  <c r="C75" i="1"/>
  <c r="H71" i="1"/>
  <c r="G71" i="1"/>
  <c r="F71" i="1"/>
  <c r="E71" i="1"/>
  <c r="D71" i="1"/>
  <c r="C71" i="1"/>
  <c r="H47" i="1"/>
  <c r="G47" i="1"/>
  <c r="F47" i="1"/>
  <c r="E47" i="1"/>
  <c r="D47" i="1"/>
  <c r="C47" i="1"/>
  <c r="H32" i="1" l="1"/>
  <c r="G32" i="1"/>
  <c r="F32" i="1"/>
  <c r="E32" i="1"/>
  <c r="D32" i="1"/>
  <c r="C13" i="1"/>
  <c r="D12" i="1" s="1"/>
  <c r="D13" i="1" s="1"/>
  <c r="E12" i="1" s="1"/>
  <c r="E13" i="1" s="1"/>
  <c r="F12" i="1" s="1"/>
  <c r="F13" i="1" s="1"/>
  <c r="G12" i="1" s="1"/>
  <c r="G13" i="1" s="1"/>
  <c r="H12" i="1" s="1"/>
  <c r="H13" i="1" s="1"/>
  <c r="A5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C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Insert fall year of start of projections, such as 2019 for school year 2019-2020.</t>
        </r>
      </text>
    </comment>
  </commentList>
</comments>
</file>

<file path=xl/sharedStrings.xml><?xml version="1.0" encoding="utf-8"?>
<sst xmlns="http://schemas.openxmlformats.org/spreadsheetml/2006/main" count="158" uniqueCount="74">
  <si>
    <t>Nevada State Public Charter School Authority</t>
  </si>
  <si>
    <t>Mike Dang</t>
  </si>
  <si>
    <t>Year</t>
  </si>
  <si>
    <t>2020-21</t>
  </si>
  <si>
    <t>2021-22</t>
  </si>
  <si>
    <t>2022-23</t>
  </si>
  <si>
    <t>2023-24</t>
  </si>
  <si>
    <t>2024-25</t>
  </si>
  <si>
    <t>Management Organization Positions</t>
  </si>
  <si>
    <t>Total Back-Office FTEs</t>
  </si>
  <si>
    <t>School Staff</t>
  </si>
  <si>
    <t>Total FTEs at School</t>
  </si>
  <si>
    <t>Number of elementary schools</t>
  </si>
  <si>
    <t>Number of middle schools</t>
  </si>
  <si>
    <t>Number of high schools</t>
  </si>
  <si>
    <t>Total schools</t>
  </si>
  <si>
    <t>Elementary School Staff</t>
  </si>
  <si>
    <t>Total FTEs at Elementary Schools</t>
  </si>
  <si>
    <t>Middle School Staff</t>
  </si>
  <si>
    <t>Total FTEs at Middle Schools</t>
  </si>
  <si>
    <t>High School Staff</t>
  </si>
  <si>
    <t>Total FTEs at High Schools</t>
  </si>
  <si>
    <t>Total Network FTEs</t>
  </si>
  <si>
    <t>Proposed New Campus(es)</t>
  </si>
  <si>
    <t>Staffing Tables of Projected Staffing Needs</t>
  </si>
  <si>
    <t>Projections for school years beginning</t>
  </si>
  <si>
    <t>School Years</t>
  </si>
  <si>
    <t xml:space="preserve">Total Student enrollment </t>
  </si>
  <si>
    <t>Grade Level</t>
  </si>
  <si>
    <t>Number of Students</t>
  </si>
  <si>
    <t>Total</t>
  </si>
  <si>
    <t>(b)  Planned Enrollment (Must Correspond to Budget Worksheet Assumptions)</t>
  </si>
  <si>
    <t>(c)	Maximum Enrollment (Note: Enrolling more than 10 percent of the</t>
  </si>
  <si>
    <t>planned enrollment described in subsection b will necessitate a charter</t>
  </si>
  <si>
    <t>amendment)</t>
  </si>
  <si>
    <t>Enrollment Tables</t>
  </si>
  <si>
    <t>STUDENT RECRUITMENT AND ENROLLMENT</t>
  </si>
  <si>
    <t>OPERATIONS PLAN</t>
  </si>
  <si>
    <t>(a)  Minimum Enrollment (Must Correspond to Break Even Budget Scenario</t>
  </si>
  <si>
    <t>Assumptions discussed in budget narrative)</t>
  </si>
  <si>
    <t>Network</t>
  </si>
  <si>
    <t>Chief Operations Officer</t>
  </si>
  <si>
    <t xml:space="preserve">     Academics/Accountability Director</t>
  </si>
  <si>
    <t xml:space="preserve">          Data &amp; Accountability Coord.</t>
  </si>
  <si>
    <t xml:space="preserve">     Finance and Operations Director</t>
  </si>
  <si>
    <t xml:space="preserve">     Marketing &amp; Engagement Director</t>
  </si>
  <si>
    <t xml:space="preserve">     Executive Director</t>
  </si>
  <si>
    <t xml:space="preserve">          Finance and Operations Intern</t>
  </si>
  <si>
    <t xml:space="preserve">          Marketing and Engagement Intern</t>
  </si>
  <si>
    <t xml:space="preserve">         Academics/Accountability Intern</t>
  </si>
  <si>
    <t>Director of Site Administration</t>
  </si>
  <si>
    <t xml:space="preserve">          Education Advising Coordinator</t>
  </si>
  <si>
    <t xml:space="preserve">          Office Manager</t>
  </si>
  <si>
    <t xml:space="preserve">          Student Workers (Advocates)</t>
  </si>
  <si>
    <t>NA</t>
  </si>
  <si>
    <t>Not applicable</t>
  </si>
  <si>
    <t>Nevada State High School</t>
  </si>
  <si>
    <t>2025-26</t>
  </si>
  <si>
    <t xml:space="preserve">          School Counselor</t>
  </si>
  <si>
    <t xml:space="preserve">          Special Programs Coordinator</t>
  </si>
  <si>
    <t xml:space="preserve">          Business Manager</t>
  </si>
  <si>
    <t xml:space="preserve">          Human Resource Manager</t>
  </si>
  <si>
    <t xml:space="preserve">          Operations Manager</t>
  </si>
  <si>
    <t>Chief Executive Officer</t>
  </si>
  <si>
    <t xml:space="preserve">          Career &amp; Technical Coordinator</t>
  </si>
  <si>
    <t xml:space="preserve">               Site01 Henderson Flagship</t>
  </si>
  <si>
    <t xml:space="preserve">               Site06 Henderson Downtown</t>
  </si>
  <si>
    <t xml:space="preserve">               Site05 Las Vegas Northwest</t>
  </si>
  <si>
    <t xml:space="preserve">               Site04 Las Vegas Southwest</t>
  </si>
  <si>
    <t xml:space="preserve">               Site03 Las Vegas Downtown</t>
  </si>
  <si>
    <t xml:space="preserve">               Site02 Las Vegas Summerlin</t>
  </si>
  <si>
    <t xml:space="preserve">               Site07 Reno Meadowwood</t>
  </si>
  <si>
    <t xml:space="preserve">               Site08 Las Vegas Sunrise</t>
  </si>
  <si>
    <t xml:space="preserve">               Site09 Las Vegas Expansion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</si>
</sst>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#,##0_);[Red]_(\(#,##0\);_(&quot;-&quot;_);_(@_)"/>
    <numFmt numFmtId="165" formatCode="0_);[Red]\(0\)"/>
    <numFmt numFmtId="166" formatCode="_(#,##0.0_);[Red]_(\(#,##0.0\);_(&quot;-&quot;_);_(@_)"/>
    <numFmt numFmtId="167" formatCode="_(#,##0.00_);[Red]_(\(#,##0.00\);_(&quot;-&quot;_);_(@_)"/>
  </numFmts>
  <fonts count="2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mbria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8"/>
      </patternFill>
    </fill>
    <fill>
      <patternFill patternType="solid">
        <fgColor rgb="FFBFBFBF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2" borderId="0" xfId="0" applyFont="1" applyFill="1"/>
    <xf numFmtId="0" fontId="1" fillId="2" borderId="0" xfId="0" applyFont="1" applyFill="1"/>
    <xf numFmtId="164" fontId="0" fillId="0" borderId="0" xfId="0" applyNumberFormat="1"/>
    <xf numFmtId="0" fontId="7" fillId="0" borderId="0" xfId="1"/>
    <xf numFmtId="164" fontId="7" fillId="0" borderId="0" xfId="1" applyNumberFormat="1"/>
    <xf numFmtId="0" fontId="2" fillId="3" borderId="0" xfId="0" applyFont="1" applyFill="1"/>
    <xf numFmtId="0" fontId="9" fillId="4" borderId="1" xfId="0" applyFont="1" applyFill="1" applyBorder="1" applyAlignment="1">
      <alignment horizontal="right" vertical="center" wrapText="1" indent="4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164" fontId="1" fillId="0" borderId="5" xfId="0" applyNumberFormat="1" applyFont="1" applyBorder="1" applyAlignment="1">
      <alignment horizontal="right"/>
    </xf>
    <xf numFmtId="165" fontId="1" fillId="0" borderId="5" xfId="0" applyNumberFormat="1" applyFont="1" applyBorder="1"/>
    <xf numFmtId="164" fontId="1" fillId="0" borderId="6" xfId="0" applyNumberFormat="1" applyFont="1" applyBorder="1"/>
    <xf numFmtId="164" fontId="0" fillId="0" borderId="5" xfId="0" applyNumberFormat="1" applyBorder="1"/>
    <xf numFmtId="164" fontId="0" fillId="0" borderId="7" xfId="0" applyNumberFormat="1" applyBorder="1"/>
    <xf numFmtId="165" fontId="1" fillId="0" borderId="7" xfId="0" applyNumberFormat="1" applyFont="1" applyBorder="1"/>
    <xf numFmtId="165" fontId="1" fillId="0" borderId="8" xfId="0" applyNumberFormat="1" applyFont="1" applyBorder="1"/>
    <xf numFmtId="165" fontId="1" fillId="0" borderId="9" xfId="0" applyNumberFormat="1" applyFont="1" applyBorder="1"/>
    <xf numFmtId="165" fontId="1" fillId="0" borderId="10" xfId="0" applyNumberFormat="1" applyFont="1" applyBorder="1"/>
    <xf numFmtId="0" fontId="10" fillId="0" borderId="11" xfId="0" applyFont="1" applyFill="1" applyBorder="1" applyAlignment="1">
      <alignment vertical="center" wrapText="1"/>
    </xf>
    <xf numFmtId="164" fontId="10" fillId="0" borderId="11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164" fontId="10" fillId="0" borderId="12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164" fontId="10" fillId="0" borderId="13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4" borderId="16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10" fillId="0" borderId="17" xfId="0" applyNumberFormat="1" applyFont="1" applyFill="1" applyBorder="1" applyAlignment="1">
      <alignment vertical="center" wrapText="1"/>
    </xf>
    <xf numFmtId="164" fontId="10" fillId="0" borderId="18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center" wrapText="1"/>
    </xf>
    <xf numFmtId="164" fontId="10" fillId="0" borderId="17" xfId="0" applyNumberFormat="1" applyFont="1" applyFill="1" applyBorder="1" applyAlignment="1">
      <alignment horizontal="right" vertical="center" wrapText="1"/>
    </xf>
    <xf numFmtId="0" fontId="9" fillId="4" borderId="19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Border="1"/>
    <xf numFmtId="0" fontId="9" fillId="0" borderId="19" xfId="0" applyFont="1" applyBorder="1" applyAlignment="1">
      <alignment vertical="center" wrapText="1"/>
    </xf>
    <xf numFmtId="164" fontId="10" fillId="0" borderId="19" xfId="0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 vertical="center" wrapText="1"/>
    </xf>
    <xf numFmtId="164" fontId="10" fillId="0" borderId="18" xfId="0" applyNumberFormat="1" applyFont="1" applyBorder="1" applyAlignment="1">
      <alignment horizontal="right" vertical="center" wrapText="1"/>
    </xf>
    <xf numFmtId="165" fontId="14" fillId="5" borderId="6" xfId="0" applyNumberFormat="1" applyFont="1" applyFill="1" applyBorder="1"/>
    <xf numFmtId="164" fontId="10" fillId="0" borderId="11" xfId="0" applyNumberFormat="1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vertical="center" wrapText="1"/>
    </xf>
    <xf numFmtId="164" fontId="17" fillId="0" borderId="0" xfId="1" applyNumberFormat="1" applyFont="1"/>
    <xf numFmtId="0" fontId="18" fillId="0" borderId="0" xfId="0" applyFont="1"/>
    <xf numFmtId="0" fontId="9" fillId="0" borderId="0" xfId="0" quotePrefix="1" applyFont="1" applyAlignment="1">
      <alignment horizontal="left" vertical="center"/>
    </xf>
    <xf numFmtId="164" fontId="19" fillId="0" borderId="0" xfId="1" quotePrefix="1" applyNumberFormat="1" applyFont="1"/>
    <xf numFmtId="164" fontId="20" fillId="0" borderId="0" xfId="1" quotePrefix="1" applyNumberFormat="1" applyFont="1"/>
    <xf numFmtId="0" fontId="10" fillId="5" borderId="6" xfId="0" applyNumberFormat="1" applyFont="1" applyFill="1" applyBorder="1" applyAlignment="1">
      <alignment horizontal="right" vertical="center" wrapText="1"/>
    </xf>
    <xf numFmtId="0" fontId="10" fillId="0" borderId="5" xfId="0" applyNumberFormat="1" applyFont="1" applyBorder="1" applyAlignment="1">
      <alignment horizontal="right" vertical="center" wrapText="1"/>
    </xf>
    <xf numFmtId="0" fontId="10" fillId="0" borderId="7" xfId="0" applyNumberFormat="1" applyFont="1" applyBorder="1" applyAlignment="1">
      <alignment horizontal="right" vertical="center" wrapText="1"/>
    </xf>
    <xf numFmtId="0" fontId="10" fillId="0" borderId="8" xfId="0" applyNumberFormat="1" applyFont="1" applyBorder="1" applyAlignment="1">
      <alignment horizontal="right" vertical="center" wrapText="1"/>
    </xf>
    <xf numFmtId="0" fontId="10" fillId="0" borderId="9" xfId="0" applyNumberFormat="1" applyFont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right" vertical="center" wrapText="1"/>
    </xf>
    <xf numFmtId="0" fontId="10" fillId="0" borderId="6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164" fontId="19" fillId="0" borderId="0" xfId="0" quotePrefix="1" applyNumberFormat="1" applyFont="1"/>
    <xf numFmtId="164" fontId="19" fillId="0" borderId="0" xfId="0" applyNumberFormat="1" applyFont="1"/>
    <xf numFmtId="166" fontId="10" fillId="0" borderId="12" xfId="0" applyNumberFormat="1" applyFont="1" applyFill="1" applyBorder="1" applyAlignment="1">
      <alignment vertical="center" wrapText="1"/>
    </xf>
    <xf numFmtId="167" fontId="10" fillId="0" borderId="11" xfId="0" applyNumberFormat="1" applyFont="1" applyFill="1" applyBorder="1" applyAlignment="1">
      <alignment horizontal="right" vertical="center" wrapText="1"/>
    </xf>
    <xf numFmtId="167" fontId="10" fillId="0" borderId="12" xfId="0" applyNumberFormat="1" applyFont="1" applyFill="1" applyBorder="1" applyAlignment="1">
      <alignment vertical="center" wrapText="1"/>
    </xf>
    <xf numFmtId="167" fontId="10" fillId="0" borderId="17" xfId="0" applyNumberFormat="1" applyFont="1" applyFill="1" applyBorder="1" applyAlignment="1">
      <alignment horizontal="righ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P124"/>
  <sheetViews>
    <sheetView showGridLines="0" tabSelected="1" view="pageBreakPreview" zoomScale="130" zoomScaleNormal="115" zoomScaleSheetLayoutView="130" workbookViewId="0">
      <selection sqref="A1:XFD1048576"/>
    </sheetView>
  </sheetViews>
  <sheetFormatPr defaultRowHeight="12.75" x14ac:dyDescent="0.2"/>
  <cols>
    <col min="1" max="1" width="2.7109375" customWidth="1"/>
    <col min="2" max="2" width="36.42578125" customWidth="1"/>
    <col min="9" max="9" width="2.85546875" customWidth="1"/>
  </cols>
  <sheetData>
    <row r="1" spans="1:16" ht="15.75" x14ac:dyDescent="0.25">
      <c r="A1" s="9" t="s">
        <v>24</v>
      </c>
      <c r="B1" s="9"/>
      <c r="C1" s="9"/>
    </row>
    <row r="2" spans="1:16" ht="15.75" x14ac:dyDescent="0.25">
      <c r="A2" s="4" t="s">
        <v>56</v>
      </c>
      <c r="B2" s="5"/>
      <c r="C2" s="5"/>
    </row>
    <row r="3" spans="1:16" x14ac:dyDescent="0.2">
      <c r="A3" s="1" t="s">
        <v>0</v>
      </c>
    </row>
    <row r="4" spans="1:16" x14ac:dyDescent="0.2">
      <c r="A4" s="2" t="s">
        <v>1</v>
      </c>
    </row>
    <row r="5" spans="1:16" x14ac:dyDescent="0.2">
      <c r="A5" s="3"/>
    </row>
    <row r="6" spans="1:16" x14ac:dyDescent="0.2">
      <c r="A6" s="3"/>
    </row>
    <row r="7" spans="1:16" ht="14.25" x14ac:dyDescent="0.2">
      <c r="A7" s="3"/>
      <c r="B7" s="71" t="s">
        <v>37</v>
      </c>
    </row>
    <row r="8" spans="1:16" x14ac:dyDescent="0.2">
      <c r="A8" s="3"/>
    </row>
    <row r="9" spans="1:16" x14ac:dyDescent="0.2">
      <c r="A9" s="3"/>
    </row>
    <row r="10" spans="1:16" x14ac:dyDescent="0.2">
      <c r="A10" s="3"/>
    </row>
    <row r="11" spans="1:16" x14ac:dyDescent="0.2">
      <c r="A11" s="6"/>
      <c r="B11" s="6"/>
      <c r="C11" s="20" t="s">
        <v>26</v>
      </c>
      <c r="D11" s="21"/>
      <c r="E11" s="21"/>
      <c r="F11" s="21"/>
      <c r="G11" s="21"/>
      <c r="H11" s="22"/>
      <c r="I11" s="6"/>
      <c r="J11" s="6"/>
      <c r="K11" s="6"/>
      <c r="L11" s="6"/>
      <c r="M11" s="6"/>
      <c r="N11" s="6"/>
      <c r="O11" s="6"/>
      <c r="P11" s="6"/>
    </row>
    <row r="12" spans="1:16" x14ac:dyDescent="0.2">
      <c r="A12" s="6"/>
      <c r="B12" s="18" t="s">
        <v>25</v>
      </c>
      <c r="C12" s="56">
        <v>2020</v>
      </c>
      <c r="D12" s="19">
        <f>+C13</f>
        <v>2021</v>
      </c>
      <c r="E12" s="19">
        <f t="shared" ref="E12:H12" si="0">+D13</f>
        <v>2022</v>
      </c>
      <c r="F12" s="19">
        <f t="shared" si="0"/>
        <v>2023</v>
      </c>
      <c r="G12" s="19">
        <f t="shared" si="0"/>
        <v>2024</v>
      </c>
      <c r="H12" s="23">
        <f t="shared" si="0"/>
        <v>2025</v>
      </c>
      <c r="I12" s="6"/>
      <c r="J12" s="6"/>
      <c r="K12" s="6"/>
      <c r="L12" s="6"/>
      <c r="M12" s="6"/>
      <c r="N12" s="6"/>
      <c r="O12" s="6"/>
      <c r="P12" s="6"/>
    </row>
    <row r="13" spans="1:16" x14ac:dyDescent="0.2">
      <c r="A13" s="6"/>
      <c r="B13" s="6"/>
      <c r="C13" s="24">
        <f>+C12+1</f>
        <v>2021</v>
      </c>
      <c r="D13" s="25">
        <f>+D12+1</f>
        <v>2022</v>
      </c>
      <c r="E13" s="25">
        <f t="shared" ref="E13:H13" si="1">+E12+1</f>
        <v>2023</v>
      </c>
      <c r="F13" s="25">
        <f t="shared" si="1"/>
        <v>2024</v>
      </c>
      <c r="G13" s="25">
        <f t="shared" si="1"/>
        <v>2025</v>
      </c>
      <c r="H13" s="26">
        <f t="shared" si="1"/>
        <v>2026</v>
      </c>
      <c r="I13" s="6"/>
      <c r="J13" s="6"/>
      <c r="K13" s="6"/>
      <c r="L13" s="6"/>
      <c r="M13" s="6"/>
      <c r="N13" s="6"/>
      <c r="O13" s="6"/>
      <c r="P13" s="6"/>
    </row>
    <row r="14" spans="1:16" ht="15" x14ac:dyDescent="0.25">
      <c r="A14" s="6"/>
      <c r="B14" s="17" t="s">
        <v>23</v>
      </c>
      <c r="K14" s="6"/>
      <c r="L14" s="6"/>
      <c r="M14" s="6"/>
      <c r="N14" s="6"/>
      <c r="O14" s="6"/>
      <c r="P14" s="6"/>
    </row>
    <row r="15" spans="1:16" ht="14.25" x14ac:dyDescent="0.2">
      <c r="A15" s="6"/>
      <c r="B15" s="78" t="s">
        <v>8</v>
      </c>
      <c r="C15" s="79"/>
      <c r="D15" s="79"/>
      <c r="E15" s="79"/>
      <c r="F15" s="79"/>
      <c r="G15" s="79"/>
      <c r="H15" s="80"/>
      <c r="K15" s="6"/>
      <c r="L15" s="6"/>
      <c r="M15" s="6"/>
      <c r="N15" s="6"/>
      <c r="O15" s="6"/>
      <c r="P15" s="6"/>
    </row>
    <row r="16" spans="1:16" ht="15" x14ac:dyDescent="0.2">
      <c r="A16" s="6"/>
      <c r="B16" s="27" t="s">
        <v>63</v>
      </c>
      <c r="C16" s="30">
        <v>1</v>
      </c>
      <c r="D16" s="30">
        <v>1</v>
      </c>
      <c r="E16" s="30">
        <v>1</v>
      </c>
      <c r="F16" s="30">
        <v>1</v>
      </c>
      <c r="G16" s="30">
        <v>1</v>
      </c>
      <c r="H16" s="30">
        <v>1</v>
      </c>
      <c r="K16" s="6"/>
      <c r="L16" s="6"/>
      <c r="M16" s="6"/>
      <c r="N16" s="6"/>
      <c r="O16" s="6"/>
      <c r="P16" s="6"/>
    </row>
    <row r="17" spans="1:16" ht="15" x14ac:dyDescent="0.2">
      <c r="A17" s="6"/>
      <c r="B17" s="31" t="s">
        <v>46</v>
      </c>
      <c r="C17" s="30">
        <v>1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K17" s="6"/>
      <c r="L17" s="6"/>
      <c r="M17" s="6"/>
      <c r="N17" s="6"/>
      <c r="O17" s="6"/>
      <c r="P17" s="6"/>
    </row>
    <row r="18" spans="1:16" ht="15" x14ac:dyDescent="0.2">
      <c r="A18" s="6"/>
      <c r="B18" s="27" t="s">
        <v>42</v>
      </c>
      <c r="C18" s="30">
        <v>1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K18" s="6"/>
      <c r="L18" s="6"/>
      <c r="M18" s="6"/>
      <c r="N18" s="6"/>
      <c r="O18" s="6"/>
      <c r="P18" s="6"/>
    </row>
    <row r="19" spans="1:16" ht="15" x14ac:dyDescent="0.2">
      <c r="A19" s="6"/>
      <c r="B19" s="27" t="s">
        <v>43</v>
      </c>
      <c r="C19" s="30">
        <v>1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K19" s="6"/>
      <c r="L19" s="6"/>
      <c r="M19" s="6"/>
      <c r="N19" s="6"/>
      <c r="O19" s="6"/>
      <c r="P19" s="6"/>
    </row>
    <row r="20" spans="1:16" ht="15" x14ac:dyDescent="0.2">
      <c r="A20" s="6"/>
      <c r="B20" s="27" t="s">
        <v>59</v>
      </c>
      <c r="C20" s="30">
        <v>1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K20" s="6"/>
      <c r="L20" s="6"/>
      <c r="M20" s="6"/>
      <c r="N20" s="6"/>
      <c r="O20" s="6"/>
      <c r="P20" s="6"/>
    </row>
    <row r="21" spans="1:16" ht="15" x14ac:dyDescent="0.2">
      <c r="A21" s="6"/>
      <c r="B21" s="27" t="s">
        <v>58</v>
      </c>
      <c r="C21" s="30">
        <v>1</v>
      </c>
      <c r="D21" s="30">
        <v>1</v>
      </c>
      <c r="E21" s="30">
        <v>1</v>
      </c>
      <c r="F21" s="30">
        <v>1</v>
      </c>
      <c r="G21" s="30">
        <v>1</v>
      </c>
      <c r="H21" s="30">
        <v>1</v>
      </c>
      <c r="K21" s="6"/>
      <c r="L21" s="6"/>
      <c r="M21" s="6"/>
      <c r="N21" s="6"/>
      <c r="O21" s="6"/>
      <c r="P21" s="6"/>
    </row>
    <row r="22" spans="1:16" ht="15" x14ac:dyDescent="0.2">
      <c r="A22" s="6"/>
      <c r="B22" s="27" t="s">
        <v>49</v>
      </c>
      <c r="C22" s="74">
        <v>0.5</v>
      </c>
      <c r="D22" s="74">
        <v>0.5</v>
      </c>
      <c r="E22" s="74">
        <v>0.5</v>
      </c>
      <c r="F22" s="74">
        <v>0.5</v>
      </c>
      <c r="G22" s="74">
        <v>0.5</v>
      </c>
      <c r="H22" s="74">
        <v>0.5</v>
      </c>
      <c r="K22" s="6"/>
      <c r="L22" s="6"/>
      <c r="M22" s="6"/>
      <c r="N22" s="6"/>
      <c r="O22" s="6"/>
      <c r="P22" s="6"/>
    </row>
    <row r="23" spans="1:16" ht="15" x14ac:dyDescent="0.2">
      <c r="A23" s="6"/>
      <c r="B23" s="27" t="s">
        <v>44</v>
      </c>
      <c r="C23" s="30">
        <v>1</v>
      </c>
      <c r="D23" s="30">
        <v>1</v>
      </c>
      <c r="E23" s="30">
        <v>1</v>
      </c>
      <c r="F23" s="30">
        <v>1</v>
      </c>
      <c r="G23" s="30">
        <v>1</v>
      </c>
      <c r="H23" s="30">
        <v>1</v>
      </c>
      <c r="K23" s="6"/>
      <c r="L23" s="6"/>
      <c r="M23" s="6"/>
      <c r="N23" s="6"/>
      <c r="O23" s="6"/>
      <c r="P23" s="6"/>
    </row>
    <row r="24" spans="1:16" ht="15" x14ac:dyDescent="0.2">
      <c r="A24" s="6"/>
      <c r="B24" s="27" t="s">
        <v>62</v>
      </c>
      <c r="C24" s="30">
        <v>1</v>
      </c>
      <c r="D24" s="30">
        <v>1</v>
      </c>
      <c r="E24" s="30">
        <v>1</v>
      </c>
      <c r="F24" s="30">
        <v>1</v>
      </c>
      <c r="G24" s="30">
        <v>1</v>
      </c>
      <c r="H24" s="30">
        <v>1</v>
      </c>
      <c r="K24" s="6"/>
      <c r="L24" s="6"/>
      <c r="M24" s="6"/>
      <c r="N24" s="6"/>
      <c r="O24" s="6"/>
      <c r="P24" s="6"/>
    </row>
    <row r="25" spans="1:16" ht="15" x14ac:dyDescent="0.2">
      <c r="A25" s="6"/>
      <c r="B25" s="27" t="s">
        <v>60</v>
      </c>
      <c r="C25" s="30">
        <v>1</v>
      </c>
      <c r="D25" s="30">
        <v>1</v>
      </c>
      <c r="E25" s="30">
        <v>1</v>
      </c>
      <c r="F25" s="30">
        <v>1</v>
      </c>
      <c r="G25" s="30">
        <v>1</v>
      </c>
      <c r="H25" s="30">
        <v>1</v>
      </c>
      <c r="K25" s="6"/>
      <c r="L25" s="6"/>
      <c r="M25" s="6"/>
      <c r="N25" s="6"/>
      <c r="O25" s="6"/>
      <c r="P25" s="6"/>
    </row>
    <row r="26" spans="1:16" ht="15" x14ac:dyDescent="0.2">
      <c r="A26" s="6"/>
      <c r="B26" s="27" t="s">
        <v>61</v>
      </c>
      <c r="C26" s="30">
        <v>1</v>
      </c>
      <c r="D26" s="30">
        <v>1</v>
      </c>
      <c r="E26" s="30">
        <v>1</v>
      </c>
      <c r="F26" s="30">
        <v>1</v>
      </c>
      <c r="G26" s="30">
        <v>1</v>
      </c>
      <c r="H26" s="30">
        <v>1</v>
      </c>
      <c r="K26" s="6"/>
      <c r="L26" s="6"/>
      <c r="M26" s="6"/>
      <c r="N26" s="6"/>
      <c r="O26" s="6"/>
      <c r="P26" s="6"/>
    </row>
    <row r="27" spans="1:16" ht="15" x14ac:dyDescent="0.2">
      <c r="A27" s="6"/>
      <c r="B27" s="27" t="s">
        <v>47</v>
      </c>
      <c r="C27" s="74">
        <v>0.5</v>
      </c>
      <c r="D27" s="74">
        <v>0.5</v>
      </c>
      <c r="E27" s="74">
        <v>0.5</v>
      </c>
      <c r="F27" s="74">
        <v>0.5</v>
      </c>
      <c r="G27" s="74">
        <v>0.5</v>
      </c>
      <c r="H27" s="74">
        <v>0.5</v>
      </c>
      <c r="K27" s="6"/>
      <c r="L27" s="6"/>
      <c r="M27" s="6"/>
      <c r="N27" s="6"/>
      <c r="O27" s="6"/>
      <c r="P27" s="6"/>
    </row>
    <row r="28" spans="1:16" ht="15" x14ac:dyDescent="0.2">
      <c r="A28" s="6"/>
      <c r="B28" s="27" t="s">
        <v>45</v>
      </c>
      <c r="C28" s="30">
        <v>1</v>
      </c>
      <c r="D28" s="30">
        <v>1</v>
      </c>
      <c r="E28" s="30">
        <v>1</v>
      </c>
      <c r="F28" s="30">
        <v>1</v>
      </c>
      <c r="G28" s="30">
        <v>1</v>
      </c>
      <c r="H28" s="30">
        <v>1</v>
      </c>
      <c r="K28" s="6"/>
      <c r="L28" s="6"/>
      <c r="M28" s="6"/>
      <c r="N28" s="6"/>
      <c r="O28" s="6"/>
      <c r="P28" s="6"/>
    </row>
    <row r="29" spans="1:16" ht="15" x14ac:dyDescent="0.2">
      <c r="A29" s="6"/>
      <c r="B29" s="27" t="s">
        <v>64</v>
      </c>
      <c r="C29" s="30">
        <v>0</v>
      </c>
      <c r="D29" s="30">
        <v>1</v>
      </c>
      <c r="E29" s="30">
        <v>1</v>
      </c>
      <c r="F29" s="30">
        <v>1</v>
      </c>
      <c r="G29" s="30">
        <v>1</v>
      </c>
      <c r="H29" s="30">
        <v>1</v>
      </c>
      <c r="K29" s="6"/>
      <c r="L29" s="6"/>
      <c r="M29" s="6"/>
      <c r="N29" s="6"/>
      <c r="O29" s="6"/>
      <c r="P29" s="6"/>
    </row>
    <row r="30" spans="1:16" ht="15" x14ac:dyDescent="0.2">
      <c r="A30" s="6"/>
      <c r="B30" s="27" t="s">
        <v>48</v>
      </c>
      <c r="C30" s="74">
        <v>0.5</v>
      </c>
      <c r="D30" s="74">
        <v>0.5</v>
      </c>
      <c r="E30" s="74">
        <v>0.5</v>
      </c>
      <c r="F30" s="74">
        <v>0.5</v>
      </c>
      <c r="G30" s="74">
        <v>0.5</v>
      </c>
      <c r="H30" s="74">
        <v>0.5</v>
      </c>
      <c r="K30" s="6"/>
      <c r="L30" s="6"/>
      <c r="M30" s="6"/>
      <c r="N30" s="6"/>
      <c r="O30" s="6"/>
      <c r="P30" s="6"/>
    </row>
    <row r="31" spans="1:16" ht="15" x14ac:dyDescent="0.2">
      <c r="A31" s="6"/>
      <c r="B31" s="29" t="s">
        <v>41</v>
      </c>
      <c r="C31" s="30">
        <v>1</v>
      </c>
      <c r="D31" s="30">
        <v>1</v>
      </c>
      <c r="E31" s="30">
        <v>1</v>
      </c>
      <c r="F31" s="30">
        <v>1</v>
      </c>
      <c r="G31" s="30">
        <v>1</v>
      </c>
      <c r="H31" s="30">
        <v>1</v>
      </c>
      <c r="K31" s="6"/>
      <c r="L31" s="6"/>
      <c r="M31" s="6"/>
      <c r="N31" s="6"/>
      <c r="O31" s="6"/>
      <c r="P31" s="6"/>
    </row>
    <row r="32" spans="1:16" ht="15" x14ac:dyDescent="0.2">
      <c r="A32" s="6"/>
      <c r="B32" s="35" t="s">
        <v>9</v>
      </c>
      <c r="C32" s="77">
        <f t="shared" ref="C32:H32" si="2">SUM(C16:C31)</f>
        <v>13.5</v>
      </c>
      <c r="D32" s="77">
        <f t="shared" si="2"/>
        <v>14.5</v>
      </c>
      <c r="E32" s="77">
        <f t="shared" si="2"/>
        <v>14.5</v>
      </c>
      <c r="F32" s="77">
        <f t="shared" si="2"/>
        <v>14.5</v>
      </c>
      <c r="G32" s="77">
        <f t="shared" si="2"/>
        <v>14.5</v>
      </c>
      <c r="H32" s="77">
        <f t="shared" si="2"/>
        <v>14.5</v>
      </c>
      <c r="K32" s="6"/>
      <c r="L32" s="6"/>
      <c r="M32" s="6"/>
      <c r="N32" s="6"/>
      <c r="O32" s="6"/>
      <c r="P32" s="6"/>
    </row>
    <row r="33" spans="1:16" ht="14.25" x14ac:dyDescent="0.2">
      <c r="A33" s="6"/>
      <c r="B33" s="33"/>
      <c r="C33" s="34"/>
      <c r="D33" s="34"/>
      <c r="E33" s="34"/>
      <c r="F33" s="34"/>
      <c r="G33" s="34"/>
      <c r="H33" s="34"/>
      <c r="K33" s="6"/>
      <c r="L33" s="6"/>
      <c r="M33" s="6"/>
      <c r="N33" s="6"/>
      <c r="O33" s="6"/>
      <c r="P33" s="6"/>
    </row>
    <row r="34" spans="1:16" ht="14.25" x14ac:dyDescent="0.2">
      <c r="A34" s="6"/>
      <c r="B34" s="78" t="s">
        <v>10</v>
      </c>
      <c r="C34" s="79"/>
      <c r="D34" s="79"/>
      <c r="E34" s="79"/>
      <c r="F34" s="79"/>
      <c r="G34" s="79"/>
      <c r="H34" s="80"/>
      <c r="K34" s="6"/>
      <c r="L34" s="6"/>
      <c r="M34" s="6"/>
      <c r="N34" s="6"/>
      <c r="O34" s="6"/>
      <c r="P34" s="6"/>
    </row>
    <row r="35" spans="1:16" ht="15" x14ac:dyDescent="0.2">
      <c r="A35" s="6"/>
      <c r="B35" s="27" t="s">
        <v>50</v>
      </c>
      <c r="C35" s="75">
        <v>0.25</v>
      </c>
      <c r="D35" s="74">
        <v>0.5</v>
      </c>
      <c r="E35" s="74">
        <v>0.5</v>
      </c>
      <c r="F35" s="74">
        <v>0.5</v>
      </c>
      <c r="G35" s="74">
        <v>0.5</v>
      </c>
      <c r="H35" s="74">
        <v>0.5</v>
      </c>
      <c r="K35" s="6"/>
      <c r="L35" s="6"/>
      <c r="M35" s="6"/>
      <c r="N35" s="6"/>
      <c r="O35" s="6"/>
      <c r="P35" s="6"/>
    </row>
    <row r="36" spans="1:16" ht="15" x14ac:dyDescent="0.2">
      <c r="A36" s="6"/>
      <c r="B36" s="27" t="s">
        <v>51</v>
      </c>
      <c r="C36" s="57">
        <v>0</v>
      </c>
      <c r="D36" s="57">
        <v>1</v>
      </c>
      <c r="E36" s="57">
        <v>1</v>
      </c>
      <c r="F36" s="57">
        <v>1</v>
      </c>
      <c r="G36" s="57">
        <v>1</v>
      </c>
      <c r="H36" s="57">
        <v>1</v>
      </c>
      <c r="K36" s="6"/>
      <c r="L36" s="6"/>
      <c r="M36" s="6"/>
      <c r="N36" s="6"/>
      <c r="O36" s="6"/>
      <c r="P36" s="6"/>
    </row>
    <row r="37" spans="1:16" ht="15" x14ac:dyDescent="0.2">
      <c r="A37" s="6"/>
      <c r="B37" s="27" t="s">
        <v>52</v>
      </c>
      <c r="C37" s="75">
        <v>0.5</v>
      </c>
      <c r="D37" s="57">
        <v>1</v>
      </c>
      <c r="E37" s="57">
        <v>1</v>
      </c>
      <c r="F37" s="57">
        <v>1</v>
      </c>
      <c r="G37" s="57">
        <v>1</v>
      </c>
      <c r="H37" s="57">
        <v>1</v>
      </c>
      <c r="K37" s="6"/>
      <c r="L37" s="6"/>
      <c r="M37" s="6"/>
      <c r="N37" s="6"/>
      <c r="O37" s="6"/>
      <c r="P37" s="6"/>
    </row>
    <row r="38" spans="1:16" ht="15" x14ac:dyDescent="0.2">
      <c r="A38" s="6"/>
      <c r="B38" s="27" t="s">
        <v>53</v>
      </c>
      <c r="C38" s="57">
        <v>0</v>
      </c>
      <c r="D38" s="57">
        <v>1</v>
      </c>
      <c r="E38" s="57">
        <v>1</v>
      </c>
      <c r="F38" s="57">
        <v>1</v>
      </c>
      <c r="G38" s="57">
        <v>1</v>
      </c>
      <c r="H38" s="57">
        <v>1</v>
      </c>
      <c r="K38" s="6"/>
      <c r="L38" s="6"/>
      <c r="M38" s="6"/>
      <c r="N38" s="6"/>
      <c r="O38" s="6"/>
      <c r="P38" s="6"/>
    </row>
    <row r="39" spans="1:16" ht="15" x14ac:dyDescent="0.2">
      <c r="A39" s="6"/>
      <c r="B39" s="27"/>
      <c r="C39" s="74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K39" s="6"/>
      <c r="L39" s="6"/>
      <c r="M39" s="6"/>
      <c r="N39" s="6"/>
      <c r="O39" s="6"/>
      <c r="P39" s="6"/>
    </row>
    <row r="40" spans="1:16" ht="15" x14ac:dyDescent="0.2">
      <c r="A40" s="6"/>
      <c r="B40" s="41" t="s">
        <v>11</v>
      </c>
      <c r="C40" s="77">
        <f t="shared" ref="C40:H40" si="3">SUM(C35:C39)</f>
        <v>0.75</v>
      </c>
      <c r="D40" s="77">
        <f t="shared" si="3"/>
        <v>3.5</v>
      </c>
      <c r="E40" s="77">
        <f t="shared" si="3"/>
        <v>3.5</v>
      </c>
      <c r="F40" s="77">
        <f t="shared" si="3"/>
        <v>3.5</v>
      </c>
      <c r="G40" s="77">
        <f t="shared" si="3"/>
        <v>3.5</v>
      </c>
      <c r="H40" s="77">
        <f t="shared" si="3"/>
        <v>3.5</v>
      </c>
      <c r="K40" s="6"/>
      <c r="L40" s="6"/>
      <c r="M40" s="6"/>
      <c r="N40" s="6"/>
      <c r="O40" s="6"/>
      <c r="P40" s="6"/>
    </row>
    <row r="41" spans="1:16" ht="15" x14ac:dyDescent="0.2">
      <c r="A41" s="6"/>
      <c r="B41" s="13"/>
      <c r="K41" s="6"/>
      <c r="L41" s="6"/>
      <c r="M41" s="6"/>
      <c r="N41" s="6"/>
      <c r="O41" s="6"/>
      <c r="P41" s="6"/>
    </row>
    <row r="42" spans="1:16" ht="15.75" thickBot="1" x14ac:dyDescent="0.3">
      <c r="A42" s="6"/>
      <c r="B42" s="17" t="s">
        <v>40</v>
      </c>
      <c r="K42" s="6"/>
      <c r="L42" s="6"/>
      <c r="M42" s="6"/>
      <c r="N42" s="6"/>
      <c r="O42" s="6"/>
      <c r="P42" s="6"/>
    </row>
    <row r="43" spans="1:16" ht="16.5" customHeight="1" thickTop="1" thickBot="1" x14ac:dyDescent="0.25">
      <c r="A43" s="6"/>
      <c r="B43" s="10" t="s">
        <v>2</v>
      </c>
      <c r="C43" s="11" t="s">
        <v>3</v>
      </c>
      <c r="D43" s="11" t="s">
        <v>4</v>
      </c>
      <c r="E43" s="39" t="s">
        <v>5</v>
      </c>
      <c r="F43" s="11" t="s">
        <v>6</v>
      </c>
      <c r="G43" s="12" t="s">
        <v>7</v>
      </c>
      <c r="H43" s="12" t="s">
        <v>57</v>
      </c>
      <c r="K43" s="6"/>
      <c r="L43" s="6"/>
      <c r="M43" s="6"/>
      <c r="N43" s="6"/>
      <c r="O43" s="6"/>
      <c r="P43" s="6"/>
    </row>
    <row r="44" spans="1:16" ht="15.75" thickTop="1" x14ac:dyDescent="0.2">
      <c r="A44" s="6"/>
      <c r="B44" s="27" t="s">
        <v>12</v>
      </c>
      <c r="C44" s="28" t="s">
        <v>54</v>
      </c>
      <c r="D44" s="28" t="s">
        <v>54</v>
      </c>
      <c r="E44" s="28" t="s">
        <v>54</v>
      </c>
      <c r="F44" s="28" t="s">
        <v>54</v>
      </c>
      <c r="G44" s="28" t="s">
        <v>54</v>
      </c>
      <c r="H44" s="28" t="s">
        <v>54</v>
      </c>
      <c r="M44" s="6"/>
      <c r="N44" s="6"/>
      <c r="O44" s="6"/>
      <c r="P44" s="6"/>
    </row>
    <row r="45" spans="1:16" ht="15" x14ac:dyDescent="0.2">
      <c r="A45" s="6"/>
      <c r="B45" s="27" t="s">
        <v>13</v>
      </c>
      <c r="C45" s="28" t="s">
        <v>54</v>
      </c>
      <c r="D45" s="28" t="s">
        <v>54</v>
      </c>
      <c r="E45" s="28" t="s">
        <v>54</v>
      </c>
      <c r="F45" s="28" t="s">
        <v>54</v>
      </c>
      <c r="G45" s="28" t="s">
        <v>54</v>
      </c>
      <c r="H45" s="28" t="s">
        <v>54</v>
      </c>
      <c r="M45" s="6"/>
      <c r="N45" s="6"/>
      <c r="O45" s="6"/>
      <c r="P45" s="6"/>
    </row>
    <row r="46" spans="1:16" ht="15" x14ac:dyDescent="0.2">
      <c r="A46" s="6"/>
      <c r="B46" s="31" t="s">
        <v>14</v>
      </c>
      <c r="C46" s="32">
        <v>8</v>
      </c>
      <c r="D46" s="32">
        <v>9</v>
      </c>
      <c r="E46" s="32">
        <v>9</v>
      </c>
      <c r="F46" s="32">
        <v>9</v>
      </c>
      <c r="G46" s="32">
        <v>9</v>
      </c>
      <c r="H46" s="32">
        <v>9</v>
      </c>
      <c r="M46" s="6"/>
      <c r="N46" s="6"/>
      <c r="O46" s="6"/>
      <c r="P46" s="6"/>
    </row>
    <row r="47" spans="1:16" ht="15" x14ac:dyDescent="0.2">
      <c r="A47" s="6"/>
      <c r="B47" s="42" t="s">
        <v>15</v>
      </c>
      <c r="C47" s="45">
        <f t="shared" ref="C47:H47" si="4">SUM(C44:C46)</f>
        <v>8</v>
      </c>
      <c r="D47" s="45">
        <f t="shared" si="4"/>
        <v>9</v>
      </c>
      <c r="E47" s="45">
        <f t="shared" si="4"/>
        <v>9</v>
      </c>
      <c r="F47" s="45">
        <f t="shared" si="4"/>
        <v>9</v>
      </c>
      <c r="G47" s="45">
        <f t="shared" si="4"/>
        <v>9</v>
      </c>
      <c r="H47" s="45">
        <f t="shared" si="4"/>
        <v>9</v>
      </c>
      <c r="M47" s="6"/>
      <c r="N47" s="6"/>
      <c r="O47" s="6"/>
      <c r="P47" s="6"/>
    </row>
    <row r="48" spans="1:16" ht="15" x14ac:dyDescent="0.2">
      <c r="A48" s="6"/>
      <c r="B48" s="35" t="s">
        <v>27</v>
      </c>
      <c r="C48" s="44"/>
      <c r="D48" s="44"/>
      <c r="E48" s="44"/>
      <c r="F48" s="44"/>
      <c r="G48" s="44"/>
      <c r="H48" s="44"/>
      <c r="M48" s="6"/>
      <c r="N48" s="6"/>
      <c r="O48" s="6"/>
      <c r="P48" s="6"/>
    </row>
    <row r="49" spans="1:16" ht="15" x14ac:dyDescent="0.2">
      <c r="A49" s="6"/>
      <c r="B49" s="43"/>
      <c r="C49" s="43"/>
      <c r="D49" s="43"/>
      <c r="E49" s="43"/>
      <c r="F49" s="43"/>
      <c r="G49" s="43"/>
      <c r="H49" s="43"/>
      <c r="M49" s="6"/>
      <c r="N49" s="6"/>
      <c r="O49" s="6"/>
      <c r="P49" s="6"/>
    </row>
    <row r="50" spans="1:16" ht="14.25" x14ac:dyDescent="0.2">
      <c r="A50" s="6"/>
      <c r="B50" s="37" t="s">
        <v>8</v>
      </c>
      <c r="C50" s="38"/>
      <c r="D50" s="38"/>
      <c r="E50" s="38"/>
      <c r="F50" s="38"/>
      <c r="G50" s="38"/>
      <c r="H50" s="36"/>
      <c r="K50" s="6"/>
      <c r="L50" s="6"/>
      <c r="M50" s="6"/>
      <c r="N50" s="6"/>
      <c r="O50" s="6"/>
      <c r="P50" s="6"/>
    </row>
    <row r="51" spans="1:16" ht="15" x14ac:dyDescent="0.2">
      <c r="A51" s="6"/>
      <c r="B51" s="27" t="s">
        <v>63</v>
      </c>
      <c r="C51" s="30">
        <v>1</v>
      </c>
      <c r="D51" s="30">
        <v>1</v>
      </c>
      <c r="E51" s="30">
        <v>1</v>
      </c>
      <c r="F51" s="30">
        <v>1</v>
      </c>
      <c r="G51" s="30">
        <v>1</v>
      </c>
      <c r="H51" s="30">
        <v>1</v>
      </c>
      <c r="K51" s="6"/>
      <c r="L51" s="6"/>
      <c r="M51" s="6"/>
      <c r="N51" s="6"/>
      <c r="O51" s="6"/>
      <c r="P51" s="6"/>
    </row>
    <row r="52" spans="1:16" ht="15" x14ac:dyDescent="0.2">
      <c r="A52" s="6"/>
      <c r="B52" s="31" t="s">
        <v>46</v>
      </c>
      <c r="C52" s="30">
        <v>1</v>
      </c>
      <c r="D52" s="30">
        <v>1</v>
      </c>
      <c r="E52" s="30">
        <v>1</v>
      </c>
      <c r="F52" s="30">
        <v>1</v>
      </c>
      <c r="G52" s="30">
        <v>1</v>
      </c>
      <c r="H52" s="30">
        <v>1</v>
      </c>
      <c r="K52" s="6"/>
      <c r="L52" s="6"/>
      <c r="M52" s="6"/>
      <c r="N52" s="6"/>
      <c r="O52" s="6"/>
      <c r="P52" s="6"/>
    </row>
    <row r="53" spans="1:16" ht="15" x14ac:dyDescent="0.2">
      <c r="A53" s="6"/>
      <c r="B53" s="27" t="s">
        <v>42</v>
      </c>
      <c r="C53" s="30">
        <v>1</v>
      </c>
      <c r="D53" s="30">
        <v>1</v>
      </c>
      <c r="E53" s="30">
        <v>1</v>
      </c>
      <c r="F53" s="30">
        <v>1</v>
      </c>
      <c r="G53" s="30">
        <v>1</v>
      </c>
      <c r="H53" s="30">
        <v>1</v>
      </c>
      <c r="K53" s="6"/>
      <c r="L53" s="6"/>
      <c r="M53" s="6"/>
      <c r="N53" s="6"/>
      <c r="O53" s="6"/>
      <c r="P53" s="6"/>
    </row>
    <row r="54" spans="1:16" ht="15" x14ac:dyDescent="0.2">
      <c r="A54" s="6"/>
      <c r="B54" s="27" t="s">
        <v>43</v>
      </c>
      <c r="C54" s="30">
        <v>1</v>
      </c>
      <c r="D54" s="30">
        <v>1</v>
      </c>
      <c r="E54" s="30">
        <v>1</v>
      </c>
      <c r="F54" s="30">
        <v>1</v>
      </c>
      <c r="G54" s="30">
        <v>1</v>
      </c>
      <c r="H54" s="30">
        <v>1</v>
      </c>
      <c r="K54" s="6"/>
      <c r="L54" s="6"/>
      <c r="M54" s="6"/>
      <c r="N54" s="6"/>
      <c r="O54" s="6"/>
      <c r="P54" s="6"/>
    </row>
    <row r="55" spans="1:16" ht="15" x14ac:dyDescent="0.2">
      <c r="A55" s="6"/>
      <c r="B55" s="27" t="s">
        <v>59</v>
      </c>
      <c r="C55" s="30">
        <v>1</v>
      </c>
      <c r="D55" s="30">
        <v>1</v>
      </c>
      <c r="E55" s="30">
        <v>1</v>
      </c>
      <c r="F55" s="30">
        <v>1</v>
      </c>
      <c r="G55" s="30">
        <v>1</v>
      </c>
      <c r="H55" s="30">
        <v>1</v>
      </c>
      <c r="K55" s="6"/>
      <c r="L55" s="6"/>
      <c r="M55" s="6"/>
      <c r="N55" s="6"/>
      <c r="O55" s="6"/>
      <c r="P55" s="6"/>
    </row>
    <row r="56" spans="1:16" ht="15" x14ac:dyDescent="0.2">
      <c r="A56" s="6"/>
      <c r="B56" s="27" t="s">
        <v>58</v>
      </c>
      <c r="C56" s="30">
        <v>1</v>
      </c>
      <c r="D56" s="30">
        <v>1</v>
      </c>
      <c r="E56" s="30">
        <v>1</v>
      </c>
      <c r="F56" s="30">
        <v>1</v>
      </c>
      <c r="G56" s="30">
        <v>1</v>
      </c>
      <c r="H56" s="30">
        <v>1</v>
      </c>
      <c r="K56" s="6"/>
      <c r="L56" s="6"/>
      <c r="M56" s="6"/>
      <c r="N56" s="6"/>
      <c r="O56" s="6"/>
      <c r="P56" s="6"/>
    </row>
    <row r="57" spans="1:16" ht="15" x14ac:dyDescent="0.2">
      <c r="A57" s="6"/>
      <c r="B57" s="27" t="s">
        <v>49</v>
      </c>
      <c r="C57" s="74">
        <v>0.5</v>
      </c>
      <c r="D57" s="74">
        <v>0.5</v>
      </c>
      <c r="E57" s="74">
        <v>0.5</v>
      </c>
      <c r="F57" s="74">
        <v>0.5</v>
      </c>
      <c r="G57" s="74">
        <v>0.5</v>
      </c>
      <c r="H57" s="74">
        <v>0.5</v>
      </c>
      <c r="K57" s="6"/>
      <c r="L57" s="6"/>
      <c r="M57" s="6"/>
      <c r="N57" s="6"/>
      <c r="O57" s="6"/>
      <c r="P57" s="6"/>
    </row>
    <row r="58" spans="1:16" ht="15" x14ac:dyDescent="0.2">
      <c r="A58" s="6"/>
      <c r="B58" s="27" t="s">
        <v>44</v>
      </c>
      <c r="C58" s="30">
        <v>1</v>
      </c>
      <c r="D58" s="30">
        <v>1</v>
      </c>
      <c r="E58" s="30">
        <v>1</v>
      </c>
      <c r="F58" s="30">
        <v>1</v>
      </c>
      <c r="G58" s="30">
        <v>1</v>
      </c>
      <c r="H58" s="30">
        <v>1</v>
      </c>
      <c r="K58" s="6"/>
      <c r="L58" s="6"/>
      <c r="M58" s="6"/>
      <c r="N58" s="6"/>
      <c r="O58" s="6"/>
      <c r="P58" s="6"/>
    </row>
    <row r="59" spans="1:16" ht="15" x14ac:dyDescent="0.2">
      <c r="A59" s="6"/>
      <c r="B59" s="27" t="s">
        <v>62</v>
      </c>
      <c r="C59" s="30">
        <v>1</v>
      </c>
      <c r="D59" s="30">
        <v>1</v>
      </c>
      <c r="E59" s="30">
        <v>1</v>
      </c>
      <c r="F59" s="30">
        <v>1</v>
      </c>
      <c r="G59" s="30">
        <v>1</v>
      </c>
      <c r="H59" s="30">
        <v>1</v>
      </c>
      <c r="K59" s="6"/>
      <c r="L59" s="6"/>
      <c r="M59" s="6"/>
      <c r="N59" s="6"/>
      <c r="O59" s="6"/>
      <c r="P59" s="6"/>
    </row>
    <row r="60" spans="1:16" ht="15" x14ac:dyDescent="0.2">
      <c r="A60" s="6"/>
      <c r="B60" s="27" t="s">
        <v>60</v>
      </c>
      <c r="C60" s="30">
        <v>1</v>
      </c>
      <c r="D60" s="30">
        <v>1</v>
      </c>
      <c r="E60" s="30">
        <v>1</v>
      </c>
      <c r="F60" s="30">
        <v>1</v>
      </c>
      <c r="G60" s="30">
        <v>1</v>
      </c>
      <c r="H60" s="30">
        <v>1</v>
      </c>
      <c r="K60" s="6"/>
      <c r="L60" s="6"/>
      <c r="M60" s="6"/>
      <c r="N60" s="6"/>
      <c r="O60" s="6"/>
      <c r="P60" s="6"/>
    </row>
    <row r="61" spans="1:16" ht="15" x14ac:dyDescent="0.2">
      <c r="A61" s="6"/>
      <c r="B61" s="27" t="s">
        <v>61</v>
      </c>
      <c r="C61" s="30">
        <v>1</v>
      </c>
      <c r="D61" s="30">
        <v>1</v>
      </c>
      <c r="E61" s="30">
        <v>1</v>
      </c>
      <c r="F61" s="30">
        <v>1</v>
      </c>
      <c r="G61" s="30">
        <v>1</v>
      </c>
      <c r="H61" s="30">
        <v>1</v>
      </c>
      <c r="K61" s="6"/>
      <c r="L61" s="6"/>
      <c r="M61" s="6"/>
      <c r="N61" s="6"/>
      <c r="O61" s="6"/>
      <c r="P61" s="6"/>
    </row>
    <row r="62" spans="1:16" ht="15" x14ac:dyDescent="0.2">
      <c r="A62" s="6"/>
      <c r="B62" s="27" t="s">
        <v>47</v>
      </c>
      <c r="C62" s="74">
        <v>0.5</v>
      </c>
      <c r="D62" s="74">
        <v>0.5</v>
      </c>
      <c r="E62" s="74">
        <v>0.5</v>
      </c>
      <c r="F62" s="74">
        <v>0.5</v>
      </c>
      <c r="G62" s="74">
        <v>0.5</v>
      </c>
      <c r="H62" s="74">
        <v>0.5</v>
      </c>
      <c r="K62" s="6"/>
      <c r="L62" s="6"/>
      <c r="M62" s="6"/>
      <c r="N62" s="6"/>
      <c r="O62" s="6"/>
      <c r="P62" s="6"/>
    </row>
    <row r="63" spans="1:16" ht="15" x14ac:dyDescent="0.2">
      <c r="A63" s="6"/>
      <c r="B63" s="27" t="s">
        <v>45</v>
      </c>
      <c r="C63" s="30">
        <v>1</v>
      </c>
      <c r="D63" s="30">
        <v>1</v>
      </c>
      <c r="E63" s="30">
        <v>1</v>
      </c>
      <c r="F63" s="30">
        <v>1</v>
      </c>
      <c r="G63" s="30">
        <v>1</v>
      </c>
      <c r="H63" s="30">
        <v>1</v>
      </c>
      <c r="K63" s="6"/>
      <c r="L63" s="6"/>
      <c r="M63" s="6"/>
      <c r="N63" s="6"/>
      <c r="O63" s="6"/>
      <c r="P63" s="6"/>
    </row>
    <row r="64" spans="1:16" ht="15" x14ac:dyDescent="0.2">
      <c r="A64" s="6"/>
      <c r="B64" s="27" t="s">
        <v>64</v>
      </c>
      <c r="C64" s="30">
        <v>0</v>
      </c>
      <c r="D64" s="30">
        <v>1</v>
      </c>
      <c r="E64" s="30">
        <v>1</v>
      </c>
      <c r="F64" s="30">
        <v>1</v>
      </c>
      <c r="G64" s="30">
        <v>1</v>
      </c>
      <c r="H64" s="30">
        <v>1</v>
      </c>
      <c r="K64" s="6"/>
      <c r="L64" s="6"/>
      <c r="M64" s="6"/>
      <c r="N64" s="6"/>
      <c r="O64" s="6"/>
      <c r="P64" s="6"/>
    </row>
    <row r="65" spans="1:16" ht="15" x14ac:dyDescent="0.2">
      <c r="A65" s="6"/>
      <c r="B65" s="27" t="s">
        <v>48</v>
      </c>
      <c r="C65" s="74">
        <v>0.5</v>
      </c>
      <c r="D65" s="74">
        <v>0.5</v>
      </c>
      <c r="E65" s="74">
        <v>0.5</v>
      </c>
      <c r="F65" s="74">
        <v>0.5</v>
      </c>
      <c r="G65" s="74">
        <v>0.5</v>
      </c>
      <c r="H65" s="74">
        <v>0.5</v>
      </c>
      <c r="K65" s="6"/>
      <c r="L65" s="6"/>
      <c r="M65" s="6"/>
      <c r="N65" s="6"/>
      <c r="O65" s="6"/>
      <c r="P65" s="6"/>
    </row>
    <row r="66" spans="1:16" ht="15" x14ac:dyDescent="0.2">
      <c r="A66" s="6"/>
      <c r="B66" s="29" t="s">
        <v>41</v>
      </c>
      <c r="C66" s="30">
        <v>1</v>
      </c>
      <c r="D66" s="30">
        <v>1</v>
      </c>
      <c r="E66" s="30">
        <v>1</v>
      </c>
      <c r="F66" s="30">
        <v>1</v>
      </c>
      <c r="G66" s="30">
        <v>1</v>
      </c>
      <c r="H66" s="30">
        <v>1</v>
      </c>
      <c r="K66" s="6"/>
      <c r="L66" s="6"/>
      <c r="M66" s="6"/>
      <c r="N66" s="6"/>
      <c r="O66" s="6"/>
      <c r="P66" s="6"/>
    </row>
    <row r="67" spans="1:16" ht="15" x14ac:dyDescent="0.2">
      <c r="A67" s="6"/>
      <c r="B67" s="41" t="s">
        <v>9</v>
      </c>
      <c r="C67" s="77">
        <f>SUM(C51:C66)</f>
        <v>13.5</v>
      </c>
      <c r="D67" s="77">
        <f t="shared" ref="D67:H67" si="5">SUM(D51:D66)</f>
        <v>14.5</v>
      </c>
      <c r="E67" s="77">
        <f t="shared" si="5"/>
        <v>14.5</v>
      </c>
      <c r="F67" s="77">
        <f t="shared" si="5"/>
        <v>14.5</v>
      </c>
      <c r="G67" s="77">
        <f t="shared" si="5"/>
        <v>14.5</v>
      </c>
      <c r="H67" s="77">
        <f t="shared" si="5"/>
        <v>14.5</v>
      </c>
      <c r="K67" s="6"/>
      <c r="L67" s="6"/>
      <c r="M67" s="6"/>
      <c r="N67" s="6"/>
      <c r="O67" s="6"/>
      <c r="P67" s="6"/>
    </row>
    <row r="68" spans="1:16" ht="14.25" x14ac:dyDescent="0.2">
      <c r="A68" s="6"/>
      <c r="B68" s="46"/>
      <c r="C68" s="46"/>
      <c r="D68" s="46"/>
      <c r="E68" s="46"/>
      <c r="F68" s="46"/>
      <c r="G68" s="46"/>
      <c r="H68" s="46"/>
      <c r="K68" s="6"/>
      <c r="L68" s="6"/>
      <c r="M68" s="6"/>
      <c r="N68" s="6"/>
      <c r="O68" s="6"/>
      <c r="P68" s="6"/>
    </row>
    <row r="69" spans="1:16" ht="14.25" x14ac:dyDescent="0.2">
      <c r="A69" s="6"/>
      <c r="B69" s="38" t="s">
        <v>16</v>
      </c>
      <c r="C69" s="38"/>
      <c r="D69" s="38"/>
      <c r="E69" s="38"/>
      <c r="F69" s="38"/>
      <c r="G69" s="38"/>
      <c r="H69" s="38"/>
      <c r="K69" s="6"/>
      <c r="L69" s="6"/>
      <c r="M69" s="6"/>
      <c r="N69" s="6"/>
      <c r="O69" s="6"/>
      <c r="P69" s="6"/>
    </row>
    <row r="70" spans="1:16" ht="15" x14ac:dyDescent="0.2">
      <c r="A70" s="6"/>
      <c r="B70" s="27" t="s">
        <v>55</v>
      </c>
      <c r="C70" s="40" t="s">
        <v>54</v>
      </c>
      <c r="D70" s="40" t="s">
        <v>54</v>
      </c>
      <c r="E70" s="40" t="s">
        <v>54</v>
      </c>
      <c r="F70" s="40" t="s">
        <v>54</v>
      </c>
      <c r="G70" s="40" t="s">
        <v>54</v>
      </c>
      <c r="H70" s="40" t="s">
        <v>54</v>
      </c>
      <c r="K70" s="6"/>
      <c r="L70" s="6"/>
      <c r="M70" s="6"/>
      <c r="N70" s="6"/>
      <c r="O70" s="6"/>
      <c r="P70" s="6"/>
    </row>
    <row r="71" spans="1:16" ht="15" x14ac:dyDescent="0.2">
      <c r="A71" s="6"/>
      <c r="B71" s="41" t="s">
        <v>17</v>
      </c>
      <c r="C71" s="48">
        <f t="shared" ref="C71:H71" si="6">SUM(C70:C70)</f>
        <v>0</v>
      </c>
      <c r="D71" s="48">
        <f t="shared" si="6"/>
        <v>0</v>
      </c>
      <c r="E71" s="48">
        <f t="shared" si="6"/>
        <v>0</v>
      </c>
      <c r="F71" s="48">
        <f t="shared" si="6"/>
        <v>0</v>
      </c>
      <c r="G71" s="48">
        <f t="shared" si="6"/>
        <v>0</v>
      </c>
      <c r="H71" s="48">
        <f t="shared" si="6"/>
        <v>0</v>
      </c>
      <c r="K71" s="6"/>
      <c r="L71" s="6"/>
      <c r="M71" s="6"/>
      <c r="N71" s="6"/>
      <c r="O71" s="6"/>
      <c r="P71" s="6"/>
    </row>
    <row r="72" spans="1:16" ht="14.25" x14ac:dyDescent="0.2">
      <c r="A72" s="6"/>
      <c r="B72" s="46"/>
      <c r="C72" s="47"/>
      <c r="D72" s="47"/>
      <c r="E72" s="47"/>
      <c r="F72" s="47"/>
      <c r="G72" s="47"/>
      <c r="H72" s="47"/>
      <c r="K72" s="6"/>
      <c r="L72" s="6"/>
      <c r="M72" s="6"/>
      <c r="N72" s="6"/>
      <c r="O72" s="6"/>
      <c r="P72" s="6"/>
    </row>
    <row r="73" spans="1:16" ht="14.25" x14ac:dyDescent="0.2">
      <c r="A73" s="6"/>
      <c r="B73" s="49" t="s">
        <v>18</v>
      </c>
      <c r="C73" s="49"/>
      <c r="D73" s="49"/>
      <c r="E73" s="49"/>
      <c r="F73" s="49"/>
      <c r="G73" s="49"/>
      <c r="H73" s="49"/>
      <c r="K73" s="6"/>
      <c r="L73" s="6"/>
      <c r="M73" s="6"/>
      <c r="N73" s="6"/>
      <c r="O73" s="6"/>
      <c r="P73" s="6"/>
    </row>
    <row r="74" spans="1:16" ht="15" x14ac:dyDescent="0.2">
      <c r="A74" s="6"/>
      <c r="B74" s="27" t="s">
        <v>55</v>
      </c>
      <c r="C74" s="57" t="s">
        <v>54</v>
      </c>
      <c r="D74" s="57" t="s">
        <v>54</v>
      </c>
      <c r="E74" s="57" t="s">
        <v>54</v>
      </c>
      <c r="F74" s="57" t="s">
        <v>54</v>
      </c>
      <c r="G74" s="57" t="s">
        <v>54</v>
      </c>
      <c r="H74" s="57" t="s">
        <v>54</v>
      </c>
      <c r="K74" s="6"/>
      <c r="L74" s="6"/>
      <c r="M74" s="6"/>
      <c r="N74" s="6"/>
      <c r="O74" s="6"/>
      <c r="P74" s="6"/>
    </row>
    <row r="75" spans="1:16" ht="15" x14ac:dyDescent="0.2">
      <c r="B75" s="41" t="s">
        <v>19</v>
      </c>
      <c r="C75" s="48">
        <f t="shared" ref="C75:H75" si="7">SUM(C74:C74)</f>
        <v>0</v>
      </c>
      <c r="D75" s="48">
        <f t="shared" si="7"/>
        <v>0</v>
      </c>
      <c r="E75" s="48">
        <f t="shared" si="7"/>
        <v>0</v>
      </c>
      <c r="F75" s="48">
        <f t="shared" si="7"/>
        <v>0</v>
      </c>
      <c r="G75" s="48">
        <f t="shared" si="7"/>
        <v>0</v>
      </c>
      <c r="H75" s="48">
        <f t="shared" si="7"/>
        <v>0</v>
      </c>
    </row>
    <row r="76" spans="1:16" ht="14.25" x14ac:dyDescent="0.2">
      <c r="A76" s="51"/>
      <c r="B76" s="33"/>
      <c r="C76" s="50"/>
      <c r="D76" s="50"/>
      <c r="E76" s="50"/>
      <c r="F76" s="50"/>
      <c r="G76" s="50"/>
      <c r="H76" s="50"/>
    </row>
    <row r="77" spans="1:16" ht="14.25" x14ac:dyDescent="0.2">
      <c r="B77" s="49" t="s">
        <v>20</v>
      </c>
      <c r="C77" s="49"/>
      <c r="D77" s="49"/>
      <c r="E77" s="49"/>
      <c r="F77" s="49"/>
      <c r="G77" s="49"/>
      <c r="H77" s="49"/>
    </row>
    <row r="78" spans="1:16" ht="15" x14ac:dyDescent="0.2">
      <c r="B78" s="27" t="s">
        <v>50</v>
      </c>
      <c r="C78" s="75">
        <f>SUM(C79:C87)</f>
        <v>5</v>
      </c>
      <c r="D78" s="75">
        <f t="shared" ref="D78:H78" si="8">SUM(D79:D87)</f>
        <v>5.25</v>
      </c>
      <c r="E78" s="75">
        <f t="shared" si="8"/>
        <v>5.25</v>
      </c>
      <c r="F78" s="75">
        <f t="shared" si="8"/>
        <v>5.25</v>
      </c>
      <c r="G78" s="75">
        <f t="shared" si="8"/>
        <v>5.25</v>
      </c>
      <c r="H78" s="75">
        <f t="shared" si="8"/>
        <v>5.25</v>
      </c>
    </row>
    <row r="79" spans="1:16" ht="15" hidden="1" x14ac:dyDescent="0.2">
      <c r="B79" s="27" t="s">
        <v>65</v>
      </c>
      <c r="C79" s="75">
        <v>0.75</v>
      </c>
      <c r="D79" s="75">
        <v>0.75</v>
      </c>
      <c r="E79" s="75">
        <v>0.75</v>
      </c>
      <c r="F79" s="75">
        <v>0.75</v>
      </c>
      <c r="G79" s="75">
        <v>0.75</v>
      </c>
      <c r="H79" s="75">
        <v>0.75</v>
      </c>
    </row>
    <row r="80" spans="1:16" ht="15" hidden="1" x14ac:dyDescent="0.2">
      <c r="B80" s="27" t="s">
        <v>70</v>
      </c>
      <c r="C80" s="75">
        <v>0.75</v>
      </c>
      <c r="D80" s="75">
        <v>0.75</v>
      </c>
      <c r="E80" s="75">
        <v>0.75</v>
      </c>
      <c r="F80" s="75">
        <v>0.75</v>
      </c>
      <c r="G80" s="75">
        <v>0.75</v>
      </c>
      <c r="H80" s="75">
        <v>0.75</v>
      </c>
    </row>
    <row r="81" spans="2:8" ht="15" hidden="1" x14ac:dyDescent="0.2">
      <c r="B81" s="27" t="s">
        <v>69</v>
      </c>
      <c r="C81" s="75">
        <v>0.25</v>
      </c>
      <c r="D81" s="75">
        <v>0.25</v>
      </c>
      <c r="E81" s="75">
        <v>0.25</v>
      </c>
      <c r="F81" s="75">
        <v>0.25</v>
      </c>
      <c r="G81" s="75">
        <v>0.25</v>
      </c>
      <c r="H81" s="75">
        <v>0.25</v>
      </c>
    </row>
    <row r="82" spans="2:8" ht="15" hidden="1" x14ac:dyDescent="0.2">
      <c r="B82" s="27" t="s">
        <v>68</v>
      </c>
      <c r="C82" s="75">
        <v>0.75</v>
      </c>
      <c r="D82" s="75">
        <v>0.75</v>
      </c>
      <c r="E82" s="75">
        <v>0.75</v>
      </c>
      <c r="F82" s="75">
        <v>0.75</v>
      </c>
      <c r="G82" s="75">
        <v>0.75</v>
      </c>
      <c r="H82" s="75">
        <v>0.75</v>
      </c>
    </row>
    <row r="83" spans="2:8" ht="15" hidden="1" x14ac:dyDescent="0.2">
      <c r="B83" s="27" t="s">
        <v>67</v>
      </c>
      <c r="C83" s="75">
        <v>0.25</v>
      </c>
      <c r="D83" s="75">
        <v>0.25</v>
      </c>
      <c r="E83" s="75">
        <v>0.25</v>
      </c>
      <c r="F83" s="75">
        <v>0.25</v>
      </c>
      <c r="G83" s="75">
        <v>0.25</v>
      </c>
      <c r="H83" s="75">
        <v>0.25</v>
      </c>
    </row>
    <row r="84" spans="2:8" ht="15" hidden="1" x14ac:dyDescent="0.2">
      <c r="B84" s="27" t="s">
        <v>66</v>
      </c>
      <c r="C84" s="75">
        <v>0.25</v>
      </c>
      <c r="D84" s="75">
        <v>0.25</v>
      </c>
      <c r="E84" s="75">
        <v>0.25</v>
      </c>
      <c r="F84" s="75">
        <v>0.25</v>
      </c>
      <c r="G84" s="75">
        <v>0.25</v>
      </c>
      <c r="H84" s="75">
        <v>0.25</v>
      </c>
    </row>
    <row r="85" spans="2:8" ht="15" hidden="1" x14ac:dyDescent="0.2">
      <c r="B85" s="27" t="s">
        <v>71</v>
      </c>
      <c r="C85" s="75">
        <v>1</v>
      </c>
      <c r="D85" s="75">
        <v>1</v>
      </c>
      <c r="E85" s="75">
        <v>1</v>
      </c>
      <c r="F85" s="75">
        <v>1</v>
      </c>
      <c r="G85" s="75">
        <v>1</v>
      </c>
      <c r="H85" s="75">
        <v>1</v>
      </c>
    </row>
    <row r="86" spans="2:8" ht="15" hidden="1" x14ac:dyDescent="0.2">
      <c r="B86" s="27" t="s">
        <v>72</v>
      </c>
      <c r="C86" s="75">
        <v>0.75</v>
      </c>
      <c r="D86" s="75">
        <v>0.75</v>
      </c>
      <c r="E86" s="75">
        <v>0.75</v>
      </c>
      <c r="F86" s="75">
        <v>0.75</v>
      </c>
      <c r="G86" s="75">
        <v>0.75</v>
      </c>
      <c r="H86" s="75">
        <v>0.75</v>
      </c>
    </row>
    <row r="87" spans="2:8" ht="15" hidden="1" x14ac:dyDescent="0.2">
      <c r="B87" s="27" t="s">
        <v>73</v>
      </c>
      <c r="C87" s="75">
        <v>0.25</v>
      </c>
      <c r="D87" s="75">
        <v>0.5</v>
      </c>
      <c r="E87" s="75">
        <v>0.5</v>
      </c>
      <c r="F87" s="75">
        <v>0.5</v>
      </c>
      <c r="G87" s="75">
        <v>0.5</v>
      </c>
      <c r="H87" s="75">
        <v>0.5</v>
      </c>
    </row>
    <row r="88" spans="2:8" ht="15" x14ac:dyDescent="0.2">
      <c r="B88" s="27" t="s">
        <v>51</v>
      </c>
      <c r="C88" s="75">
        <f>SUM(C89:C97)</f>
        <v>10.25</v>
      </c>
      <c r="D88" s="75">
        <f t="shared" ref="D88:H88" si="9">SUM(D89:D97)</f>
        <v>10.5</v>
      </c>
      <c r="E88" s="75">
        <f t="shared" si="9"/>
        <v>10.5</v>
      </c>
      <c r="F88" s="75">
        <f t="shared" si="9"/>
        <v>10.5</v>
      </c>
      <c r="G88" s="75">
        <f t="shared" si="9"/>
        <v>10.5</v>
      </c>
      <c r="H88" s="75">
        <f t="shared" si="9"/>
        <v>10.5</v>
      </c>
    </row>
    <row r="89" spans="2:8" ht="15" hidden="1" x14ac:dyDescent="0.2">
      <c r="B89" s="27" t="s">
        <v>65</v>
      </c>
      <c r="C89" s="75">
        <v>2</v>
      </c>
      <c r="D89" s="75">
        <v>2</v>
      </c>
      <c r="E89" s="75">
        <v>2</v>
      </c>
      <c r="F89" s="75">
        <v>2</v>
      </c>
      <c r="G89" s="75">
        <v>2</v>
      </c>
      <c r="H89" s="75">
        <v>2</v>
      </c>
    </row>
    <row r="90" spans="2:8" ht="15" hidden="1" x14ac:dyDescent="0.2">
      <c r="B90" s="27" t="s">
        <v>70</v>
      </c>
      <c r="C90" s="75">
        <v>2</v>
      </c>
      <c r="D90" s="75">
        <v>2</v>
      </c>
      <c r="E90" s="75">
        <v>2</v>
      </c>
      <c r="F90" s="75">
        <v>2</v>
      </c>
      <c r="G90" s="75">
        <v>2</v>
      </c>
      <c r="H90" s="75">
        <v>2</v>
      </c>
    </row>
    <row r="91" spans="2:8" ht="15" hidden="1" x14ac:dyDescent="0.2">
      <c r="B91" s="27" t="s">
        <v>69</v>
      </c>
      <c r="C91" s="75">
        <v>1</v>
      </c>
      <c r="D91" s="75">
        <v>1</v>
      </c>
      <c r="E91" s="75">
        <v>1</v>
      </c>
      <c r="F91" s="75">
        <v>1</v>
      </c>
      <c r="G91" s="75">
        <v>1</v>
      </c>
      <c r="H91" s="75">
        <v>1</v>
      </c>
    </row>
    <row r="92" spans="2:8" ht="15" hidden="1" x14ac:dyDescent="0.2">
      <c r="B92" s="27" t="s">
        <v>68</v>
      </c>
      <c r="C92" s="75">
        <v>1</v>
      </c>
      <c r="D92" s="75">
        <v>1</v>
      </c>
      <c r="E92" s="75">
        <v>1</v>
      </c>
      <c r="F92" s="75">
        <v>1</v>
      </c>
      <c r="G92" s="75">
        <v>1</v>
      </c>
      <c r="H92" s="75">
        <v>1</v>
      </c>
    </row>
    <row r="93" spans="2:8" ht="15" hidden="1" x14ac:dyDescent="0.2">
      <c r="B93" s="27" t="s">
        <v>67</v>
      </c>
      <c r="C93" s="75">
        <v>1</v>
      </c>
      <c r="D93" s="75">
        <v>1</v>
      </c>
      <c r="E93" s="75">
        <v>1</v>
      </c>
      <c r="F93" s="75">
        <v>1</v>
      </c>
      <c r="G93" s="75">
        <v>1</v>
      </c>
      <c r="H93" s="75">
        <v>1</v>
      </c>
    </row>
    <row r="94" spans="2:8" ht="15" hidden="1" x14ac:dyDescent="0.2">
      <c r="B94" s="27" t="s">
        <v>66</v>
      </c>
      <c r="C94" s="75">
        <v>1</v>
      </c>
      <c r="D94" s="75">
        <v>1</v>
      </c>
      <c r="E94" s="75">
        <v>1</v>
      </c>
      <c r="F94" s="75">
        <v>1</v>
      </c>
      <c r="G94" s="75">
        <v>1</v>
      </c>
      <c r="H94" s="75">
        <v>1</v>
      </c>
    </row>
    <row r="95" spans="2:8" ht="15" hidden="1" x14ac:dyDescent="0.2">
      <c r="B95" s="27" t="s">
        <v>71</v>
      </c>
      <c r="C95" s="75">
        <v>0.25</v>
      </c>
      <c r="D95" s="75">
        <v>0.5</v>
      </c>
      <c r="E95" s="75">
        <v>0.5</v>
      </c>
      <c r="F95" s="75">
        <v>0.5</v>
      </c>
      <c r="G95" s="75">
        <v>0.5</v>
      </c>
      <c r="H95" s="75">
        <v>0.5</v>
      </c>
    </row>
    <row r="96" spans="2:8" ht="15" hidden="1" x14ac:dyDescent="0.2">
      <c r="B96" s="27" t="s">
        <v>72</v>
      </c>
      <c r="C96" s="75">
        <v>1</v>
      </c>
      <c r="D96" s="75">
        <v>1</v>
      </c>
      <c r="E96" s="75">
        <v>1</v>
      </c>
      <c r="F96" s="75">
        <v>1</v>
      </c>
      <c r="G96" s="75">
        <v>1</v>
      </c>
      <c r="H96" s="75">
        <v>1</v>
      </c>
    </row>
    <row r="97" spans="2:8" ht="15" hidden="1" x14ac:dyDescent="0.2">
      <c r="B97" s="27" t="s">
        <v>73</v>
      </c>
      <c r="C97" s="75">
        <v>1</v>
      </c>
      <c r="D97" s="75">
        <v>1</v>
      </c>
      <c r="E97" s="75">
        <v>1</v>
      </c>
      <c r="F97" s="75">
        <v>1</v>
      </c>
      <c r="G97" s="75">
        <v>1</v>
      </c>
      <c r="H97" s="75">
        <v>1</v>
      </c>
    </row>
    <row r="98" spans="2:8" ht="15" x14ac:dyDescent="0.2">
      <c r="B98" s="27" t="s">
        <v>52</v>
      </c>
      <c r="C98" s="75">
        <f>SUM(C99:C107)</f>
        <v>9</v>
      </c>
      <c r="D98" s="57">
        <v>9</v>
      </c>
      <c r="E98" s="57">
        <v>9</v>
      </c>
      <c r="F98" s="57">
        <v>9</v>
      </c>
      <c r="G98" s="57">
        <v>9</v>
      </c>
      <c r="H98" s="57">
        <v>9</v>
      </c>
    </row>
    <row r="99" spans="2:8" ht="15" hidden="1" x14ac:dyDescent="0.2">
      <c r="B99" s="27" t="s">
        <v>65</v>
      </c>
      <c r="C99" s="75">
        <v>1</v>
      </c>
      <c r="D99" s="75">
        <v>1</v>
      </c>
      <c r="E99" s="75">
        <v>1</v>
      </c>
      <c r="F99" s="75">
        <v>1</v>
      </c>
      <c r="G99" s="75">
        <v>1</v>
      </c>
      <c r="H99" s="75">
        <v>1</v>
      </c>
    </row>
    <row r="100" spans="2:8" ht="15" hidden="1" x14ac:dyDescent="0.2">
      <c r="B100" s="27" t="s">
        <v>70</v>
      </c>
      <c r="C100" s="75">
        <v>1</v>
      </c>
      <c r="D100" s="75">
        <v>1</v>
      </c>
      <c r="E100" s="75">
        <v>1</v>
      </c>
      <c r="F100" s="75">
        <v>1</v>
      </c>
      <c r="G100" s="75">
        <v>1</v>
      </c>
      <c r="H100" s="75">
        <v>1</v>
      </c>
    </row>
    <row r="101" spans="2:8" ht="15" hidden="1" x14ac:dyDescent="0.2">
      <c r="B101" s="27" t="s">
        <v>69</v>
      </c>
      <c r="C101" s="75">
        <v>1</v>
      </c>
      <c r="D101" s="75">
        <v>1</v>
      </c>
      <c r="E101" s="75">
        <v>1</v>
      </c>
      <c r="F101" s="75">
        <v>1</v>
      </c>
      <c r="G101" s="75">
        <v>1</v>
      </c>
      <c r="H101" s="75">
        <v>1</v>
      </c>
    </row>
    <row r="102" spans="2:8" ht="15" hidden="1" x14ac:dyDescent="0.2">
      <c r="B102" s="27" t="s">
        <v>68</v>
      </c>
      <c r="C102" s="75">
        <v>1</v>
      </c>
      <c r="D102" s="75">
        <v>1</v>
      </c>
      <c r="E102" s="75">
        <v>1</v>
      </c>
      <c r="F102" s="75">
        <v>1</v>
      </c>
      <c r="G102" s="75">
        <v>1</v>
      </c>
      <c r="H102" s="75">
        <v>1</v>
      </c>
    </row>
    <row r="103" spans="2:8" ht="15" hidden="1" x14ac:dyDescent="0.2">
      <c r="B103" s="27" t="s">
        <v>67</v>
      </c>
      <c r="C103" s="75">
        <v>1</v>
      </c>
      <c r="D103" s="75">
        <v>1</v>
      </c>
      <c r="E103" s="75">
        <v>1</v>
      </c>
      <c r="F103" s="75">
        <v>1</v>
      </c>
      <c r="G103" s="75">
        <v>1</v>
      </c>
      <c r="H103" s="75">
        <v>1</v>
      </c>
    </row>
    <row r="104" spans="2:8" ht="15" hidden="1" x14ac:dyDescent="0.2">
      <c r="B104" s="27" t="s">
        <v>66</v>
      </c>
      <c r="C104" s="75">
        <v>1</v>
      </c>
      <c r="D104" s="75">
        <v>1</v>
      </c>
      <c r="E104" s="75">
        <v>1</v>
      </c>
      <c r="F104" s="75">
        <v>1</v>
      </c>
      <c r="G104" s="75">
        <v>1</v>
      </c>
      <c r="H104" s="75">
        <v>1</v>
      </c>
    </row>
    <row r="105" spans="2:8" ht="15" hidden="1" x14ac:dyDescent="0.2">
      <c r="B105" s="27" t="s">
        <v>71</v>
      </c>
      <c r="C105" s="75">
        <v>1</v>
      </c>
      <c r="D105" s="75">
        <v>1</v>
      </c>
      <c r="E105" s="75">
        <v>1</v>
      </c>
      <c r="F105" s="75">
        <v>1</v>
      </c>
      <c r="G105" s="75">
        <v>1</v>
      </c>
      <c r="H105" s="75">
        <v>1</v>
      </c>
    </row>
    <row r="106" spans="2:8" ht="15" hidden="1" x14ac:dyDescent="0.2">
      <c r="B106" s="27" t="s">
        <v>72</v>
      </c>
      <c r="C106" s="75">
        <v>1</v>
      </c>
      <c r="D106" s="75">
        <v>1</v>
      </c>
      <c r="E106" s="75">
        <v>1</v>
      </c>
      <c r="F106" s="75">
        <v>1</v>
      </c>
      <c r="G106" s="75">
        <v>1</v>
      </c>
      <c r="H106" s="75">
        <v>1</v>
      </c>
    </row>
    <row r="107" spans="2:8" ht="15" hidden="1" x14ac:dyDescent="0.2">
      <c r="B107" s="27" t="s">
        <v>73</v>
      </c>
      <c r="C107" s="75">
        <v>1</v>
      </c>
      <c r="D107" s="75">
        <v>1</v>
      </c>
      <c r="E107" s="75">
        <v>1</v>
      </c>
      <c r="F107" s="75">
        <v>1</v>
      </c>
      <c r="G107" s="75">
        <v>1</v>
      </c>
      <c r="H107" s="75">
        <v>1</v>
      </c>
    </row>
    <row r="108" spans="2:8" ht="15" x14ac:dyDescent="0.2">
      <c r="B108" s="27" t="s">
        <v>53</v>
      </c>
      <c r="C108" s="75">
        <f>SUM(C109:C117)</f>
        <v>5.5</v>
      </c>
      <c r="D108" s="75">
        <f t="shared" ref="D108:H108" si="10">SUM(D109:D117)</f>
        <v>6.5</v>
      </c>
      <c r="E108" s="75">
        <f t="shared" si="10"/>
        <v>6.5</v>
      </c>
      <c r="F108" s="75">
        <f t="shared" si="10"/>
        <v>6.5</v>
      </c>
      <c r="G108" s="75">
        <f t="shared" si="10"/>
        <v>6.5</v>
      </c>
      <c r="H108" s="75">
        <f t="shared" si="10"/>
        <v>6.5</v>
      </c>
    </row>
    <row r="109" spans="2:8" ht="15" hidden="1" x14ac:dyDescent="0.2">
      <c r="B109" s="27" t="s">
        <v>65</v>
      </c>
      <c r="C109" s="75">
        <v>2</v>
      </c>
      <c r="D109" s="75">
        <v>2</v>
      </c>
      <c r="E109" s="75">
        <v>2</v>
      </c>
      <c r="F109" s="75">
        <v>2</v>
      </c>
      <c r="G109" s="75">
        <v>2</v>
      </c>
      <c r="H109" s="75">
        <v>2</v>
      </c>
    </row>
    <row r="110" spans="2:8" ht="15" hidden="1" x14ac:dyDescent="0.2">
      <c r="B110" s="27" t="s">
        <v>70</v>
      </c>
      <c r="C110" s="75">
        <v>1</v>
      </c>
      <c r="D110" s="75">
        <v>1</v>
      </c>
      <c r="E110" s="75">
        <v>1</v>
      </c>
      <c r="F110" s="75">
        <v>1</v>
      </c>
      <c r="G110" s="75">
        <v>1</v>
      </c>
      <c r="H110" s="75">
        <v>1</v>
      </c>
    </row>
    <row r="111" spans="2:8" ht="15" hidden="1" x14ac:dyDescent="0.2">
      <c r="B111" s="27" t="s">
        <v>69</v>
      </c>
      <c r="C111" s="75">
        <v>0.5</v>
      </c>
      <c r="D111" s="75">
        <v>0.5</v>
      </c>
      <c r="E111" s="75">
        <v>0.5</v>
      </c>
      <c r="F111" s="75">
        <v>0.5</v>
      </c>
      <c r="G111" s="75">
        <v>0.5</v>
      </c>
      <c r="H111" s="75">
        <v>0.5</v>
      </c>
    </row>
    <row r="112" spans="2:8" ht="15" hidden="1" x14ac:dyDescent="0.2">
      <c r="B112" s="27" t="s">
        <v>68</v>
      </c>
      <c r="C112" s="75">
        <v>0.5</v>
      </c>
      <c r="D112" s="75">
        <v>0.5</v>
      </c>
      <c r="E112" s="75">
        <v>0.5</v>
      </c>
      <c r="F112" s="75">
        <v>0.5</v>
      </c>
      <c r="G112" s="75">
        <v>0.5</v>
      </c>
      <c r="H112" s="75">
        <v>0.5</v>
      </c>
    </row>
    <row r="113" spans="2:10" ht="15" hidden="1" x14ac:dyDescent="0.2">
      <c r="B113" s="27" t="s">
        <v>67</v>
      </c>
      <c r="C113" s="75">
        <v>0.5</v>
      </c>
      <c r="D113" s="75">
        <v>0.5</v>
      </c>
      <c r="E113" s="75">
        <v>0.5</v>
      </c>
      <c r="F113" s="75">
        <v>0.5</v>
      </c>
      <c r="G113" s="75">
        <v>0.5</v>
      </c>
      <c r="H113" s="75">
        <v>0.5</v>
      </c>
    </row>
    <row r="114" spans="2:10" ht="15" hidden="1" x14ac:dyDescent="0.2">
      <c r="B114" s="27" t="s">
        <v>66</v>
      </c>
      <c r="C114" s="75">
        <v>0.5</v>
      </c>
      <c r="D114" s="75">
        <v>0.5</v>
      </c>
      <c r="E114" s="75">
        <v>0.5</v>
      </c>
      <c r="F114" s="75">
        <v>0.5</v>
      </c>
      <c r="G114" s="75">
        <v>0.5</v>
      </c>
      <c r="H114" s="75">
        <v>0.5</v>
      </c>
    </row>
    <row r="115" spans="2:10" ht="15" hidden="1" x14ac:dyDescent="0.2">
      <c r="B115" s="27" t="s">
        <v>71</v>
      </c>
      <c r="C115" s="75">
        <v>0</v>
      </c>
      <c r="D115" s="75">
        <v>0.5</v>
      </c>
      <c r="E115" s="75">
        <v>0.5</v>
      </c>
      <c r="F115" s="75">
        <v>0.5</v>
      </c>
      <c r="G115" s="75">
        <v>0.5</v>
      </c>
      <c r="H115" s="75">
        <v>0.5</v>
      </c>
    </row>
    <row r="116" spans="2:10" ht="15" hidden="1" x14ac:dyDescent="0.2">
      <c r="B116" s="27" t="s">
        <v>72</v>
      </c>
      <c r="C116" s="75">
        <v>0.5</v>
      </c>
      <c r="D116" s="75">
        <v>0.5</v>
      </c>
      <c r="E116" s="75">
        <v>0.5</v>
      </c>
      <c r="F116" s="75">
        <v>0.5</v>
      </c>
      <c r="G116" s="75">
        <v>0.5</v>
      </c>
      <c r="H116" s="75">
        <v>0.5</v>
      </c>
    </row>
    <row r="117" spans="2:10" ht="15" hidden="1" x14ac:dyDescent="0.2">
      <c r="B117" s="27" t="s">
        <v>73</v>
      </c>
      <c r="C117" s="75">
        <v>0</v>
      </c>
      <c r="D117" s="75">
        <v>0.5</v>
      </c>
      <c r="E117" s="75">
        <v>0.5</v>
      </c>
      <c r="F117" s="75">
        <v>0.5</v>
      </c>
      <c r="G117" s="75">
        <v>0.5</v>
      </c>
      <c r="H117" s="75">
        <v>0.5</v>
      </c>
    </row>
    <row r="118" spans="2:10" ht="15" x14ac:dyDescent="0.2">
      <c r="B118" s="27"/>
      <c r="C118" s="74">
        <v>0</v>
      </c>
      <c r="D118" s="74">
        <v>0</v>
      </c>
      <c r="E118" s="74">
        <v>0</v>
      </c>
      <c r="F118" s="74">
        <v>0</v>
      </c>
      <c r="G118" s="74">
        <v>0</v>
      </c>
      <c r="H118" s="74">
        <v>0</v>
      </c>
    </row>
    <row r="119" spans="2:10" ht="20.25" customHeight="1" x14ac:dyDescent="0.2">
      <c r="B119" s="52" t="s">
        <v>21</v>
      </c>
      <c r="C119" s="53">
        <f>C108+C98+C88+C78</f>
        <v>29.75</v>
      </c>
      <c r="D119" s="53">
        <f t="shared" ref="D119:H119" si="11">D108+D98+D88+D78</f>
        <v>31.25</v>
      </c>
      <c r="E119" s="53">
        <f t="shared" si="11"/>
        <v>31.25</v>
      </c>
      <c r="F119" s="53">
        <f t="shared" si="11"/>
        <v>31.25</v>
      </c>
      <c r="G119" s="53">
        <f t="shared" si="11"/>
        <v>31.25</v>
      </c>
      <c r="H119" s="53">
        <f t="shared" si="11"/>
        <v>31.25</v>
      </c>
    </row>
    <row r="120" spans="2:10" ht="20.25" customHeight="1" x14ac:dyDescent="0.2">
      <c r="B120" s="54"/>
      <c r="C120" s="55"/>
      <c r="D120" s="55"/>
      <c r="E120" s="55"/>
      <c r="F120" s="55"/>
      <c r="G120" s="55"/>
      <c r="H120" s="55"/>
    </row>
    <row r="121" spans="2:10" ht="20.25" customHeight="1" x14ac:dyDescent="0.2">
      <c r="B121" s="41" t="s">
        <v>22</v>
      </c>
      <c r="C121" s="48">
        <f>+C119+C75+C71+C67</f>
        <v>43.25</v>
      </c>
      <c r="D121" s="48">
        <f t="shared" ref="D121:H121" si="12">+D119+D75+D71+D67</f>
        <v>45.75</v>
      </c>
      <c r="E121" s="48">
        <f t="shared" si="12"/>
        <v>45.75</v>
      </c>
      <c r="F121" s="48">
        <f t="shared" si="12"/>
        <v>45.75</v>
      </c>
      <c r="G121" s="48">
        <f t="shared" si="12"/>
        <v>45.75</v>
      </c>
      <c r="H121" s="48">
        <f t="shared" si="12"/>
        <v>45.75</v>
      </c>
    </row>
    <row r="122" spans="2:10" ht="15" x14ac:dyDescent="0.2"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2:10" x14ac:dyDescent="0.2">
      <c r="B123" s="15"/>
    </row>
    <row r="124" spans="2:10" x14ac:dyDescent="0.2">
      <c r="B124" s="16"/>
    </row>
  </sheetData>
  <sheetProtection algorithmName="SHA-512" hashValue="6TkqLgUWdINniAqw/D/k9eQhkfiMJwjHHwRCpPtHPdJqDaaIyswC1b4rarhNc3vzRDKiZo1RK7Pi0UdIcctBgw==" saltValue="qBoJMxjRtXZQzufz0Aa8ZQ==" spinCount="100000" sheet="1" objects="1" scenarios="1" selectLockedCells="1"/>
  <mergeCells count="2">
    <mergeCell ref="B34:H34"/>
    <mergeCell ref="B15:H15"/>
  </mergeCells>
  <phoneticPr fontId="5" type="noConversion"/>
  <printOptions horizontalCentered="1"/>
  <pageMargins left="0.35" right="0.25" top="0.32" bottom="0.5" header="0.32" footer="0.3"/>
  <pageSetup orientation="portrait" r:id="rId1"/>
  <headerFooter alignWithMargins="0">
    <oddFooter>&amp;L&amp;7&amp;D  at &amp;T Mike 702.486.8879&amp;C&amp;7Page &amp;P of &amp;N&amp;R&amp;7&amp;F  &amp;A</oddFooter>
  </headerFooter>
  <rowBreaks count="1" manualBreakCount="1">
    <brk id="4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M41"/>
  <sheetViews>
    <sheetView showGridLines="0" view="pageBreakPreview" zoomScale="115" zoomScaleNormal="115" zoomScaleSheetLayoutView="115" workbookViewId="0">
      <selection sqref="A1:XFD1048576"/>
    </sheetView>
  </sheetViews>
  <sheetFormatPr defaultRowHeight="12.75" x14ac:dyDescent="0.2"/>
  <cols>
    <col min="1" max="1" width="3" style="7" customWidth="1"/>
    <col min="2" max="2" width="9.140625" style="7"/>
    <col min="3" max="8" width="10.140625" style="7" customWidth="1"/>
    <col min="9" max="9" width="3.5703125" style="7" customWidth="1"/>
    <col min="10" max="16384" width="9.140625" style="7"/>
  </cols>
  <sheetData>
    <row r="1" spans="1:13" ht="15.75" x14ac:dyDescent="0.25">
      <c r="A1" s="9" t="s">
        <v>35</v>
      </c>
      <c r="B1" s="9"/>
      <c r="C1" s="9"/>
      <c r="D1"/>
      <c r="E1"/>
      <c r="F1"/>
      <c r="G1"/>
      <c r="H1"/>
      <c r="I1"/>
      <c r="J1"/>
      <c r="K1"/>
    </row>
    <row r="2" spans="1:13" ht="15.75" x14ac:dyDescent="0.25">
      <c r="A2" s="4" t="str">
        <f>+Staffing!A2</f>
        <v>Nevada State High School</v>
      </c>
      <c r="B2" s="5"/>
      <c r="C2" s="5"/>
      <c r="D2"/>
      <c r="E2"/>
      <c r="F2"/>
      <c r="G2"/>
      <c r="H2"/>
      <c r="I2"/>
      <c r="J2"/>
      <c r="K2"/>
    </row>
    <row r="3" spans="1:13" x14ac:dyDescent="0.2">
      <c r="A3" s="1" t="s">
        <v>0</v>
      </c>
      <c r="B3"/>
      <c r="C3"/>
      <c r="D3"/>
      <c r="E3"/>
      <c r="F3"/>
      <c r="G3"/>
      <c r="H3"/>
      <c r="I3"/>
      <c r="J3"/>
      <c r="K3"/>
    </row>
    <row r="4" spans="1:13" x14ac:dyDescent="0.2">
      <c r="A4" s="2" t="s">
        <v>1</v>
      </c>
      <c r="B4"/>
      <c r="C4"/>
      <c r="D4"/>
      <c r="E4"/>
      <c r="F4"/>
      <c r="G4"/>
      <c r="H4"/>
      <c r="I4"/>
      <c r="J4"/>
      <c r="K4"/>
    </row>
    <row r="5" spans="1:13" x14ac:dyDescent="0.2">
      <c r="A5" s="60"/>
      <c r="B5"/>
      <c r="C5"/>
      <c r="D5"/>
      <c r="E5"/>
      <c r="F5"/>
      <c r="G5"/>
      <c r="H5"/>
      <c r="I5"/>
      <c r="J5"/>
      <c r="K5"/>
    </row>
    <row r="6" spans="1:13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3" ht="14.25" x14ac:dyDescent="0.2">
      <c r="A7" s="6"/>
      <c r="B7" s="71" t="s">
        <v>37</v>
      </c>
      <c r="C7" s="6"/>
      <c r="D7" s="6"/>
      <c r="E7" s="6"/>
      <c r="F7" s="6"/>
      <c r="G7" s="6"/>
      <c r="H7" s="6"/>
      <c r="I7" s="6"/>
      <c r="J7" s="6"/>
      <c r="K7" s="6"/>
    </row>
    <row r="8" spans="1:13" ht="14.25" x14ac:dyDescent="0.2">
      <c r="A8" s="6"/>
      <c r="B8" s="71" t="s">
        <v>36</v>
      </c>
      <c r="C8" s="6"/>
      <c r="D8" s="6"/>
      <c r="E8" s="6"/>
      <c r="F8" s="6"/>
      <c r="G8" s="6"/>
      <c r="H8" s="6"/>
      <c r="I8" s="6"/>
      <c r="J8" s="6"/>
      <c r="K8" s="6"/>
    </row>
    <row r="9" spans="1:13" ht="14.25" x14ac:dyDescent="0.2">
      <c r="A9" s="6"/>
      <c r="B9" s="71"/>
      <c r="C9" s="6"/>
      <c r="D9" s="6"/>
      <c r="E9" s="6"/>
      <c r="F9" s="6"/>
      <c r="G9" s="6"/>
      <c r="H9" s="6"/>
      <c r="I9" s="6"/>
      <c r="J9" s="6"/>
      <c r="K9" s="6"/>
    </row>
    <row r="10" spans="1:13" ht="14.25" x14ac:dyDescent="0.2">
      <c r="A10" s="6"/>
      <c r="B10" s="72" t="s">
        <v>38</v>
      </c>
      <c r="C10" s="6"/>
      <c r="D10" s="6"/>
      <c r="E10" s="6"/>
      <c r="F10" s="6"/>
      <c r="G10" s="6"/>
      <c r="H10" s="6"/>
      <c r="I10" s="6"/>
      <c r="J10" s="6"/>
      <c r="K10" s="6"/>
    </row>
    <row r="11" spans="1:13" ht="14.25" x14ac:dyDescent="0.2">
      <c r="A11" s="6"/>
      <c r="B11" s="73" t="s">
        <v>39</v>
      </c>
      <c r="C11" s="6"/>
      <c r="D11" s="6"/>
      <c r="E11" s="6"/>
      <c r="F11" s="6"/>
      <c r="G11" s="6"/>
      <c r="H11" s="6"/>
      <c r="I11" s="6"/>
      <c r="J11" s="6"/>
      <c r="K11" s="6"/>
    </row>
    <row r="12" spans="1:13" ht="13.5" thickBo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  <c r="M12" s="8"/>
    </row>
    <row r="13" spans="1:13" ht="15" x14ac:dyDescent="0.2">
      <c r="A13" s="6"/>
      <c r="B13" s="81" t="s">
        <v>28</v>
      </c>
      <c r="C13" s="84" t="s">
        <v>29</v>
      </c>
      <c r="D13" s="85"/>
      <c r="E13" s="85"/>
      <c r="F13" s="85"/>
      <c r="G13" s="85"/>
      <c r="H13" s="86"/>
      <c r="I13" s="6"/>
      <c r="J13" s="6"/>
      <c r="K13" s="6"/>
      <c r="L13" s="8"/>
      <c r="M13" s="8"/>
    </row>
    <row r="14" spans="1:13" ht="15" x14ac:dyDescent="0.2">
      <c r="A14" s="6"/>
      <c r="B14" s="82"/>
      <c r="C14" s="64">
        <v>2020</v>
      </c>
      <c r="D14" s="65">
        <f>+C15</f>
        <v>2021</v>
      </c>
      <c r="E14" s="65">
        <f t="shared" ref="E14:H14" si="0">+D15</f>
        <v>2022</v>
      </c>
      <c r="F14" s="65">
        <f t="shared" si="0"/>
        <v>2023</v>
      </c>
      <c r="G14" s="65">
        <f t="shared" si="0"/>
        <v>2024</v>
      </c>
      <c r="H14" s="66">
        <f t="shared" si="0"/>
        <v>2025</v>
      </c>
      <c r="I14" s="6"/>
      <c r="J14" s="6"/>
      <c r="K14" s="6"/>
      <c r="L14" s="8"/>
      <c r="M14" s="8"/>
    </row>
    <row r="15" spans="1:13" ht="15.75" thickBot="1" x14ac:dyDescent="0.25">
      <c r="A15" s="6"/>
      <c r="B15" s="83"/>
      <c r="C15" s="67">
        <f>+C14+1</f>
        <v>2021</v>
      </c>
      <c r="D15" s="68">
        <f t="shared" ref="D15:H15" si="1">+D14+1</f>
        <v>2022</v>
      </c>
      <c r="E15" s="68">
        <f t="shared" si="1"/>
        <v>2023</v>
      </c>
      <c r="F15" s="68">
        <f t="shared" si="1"/>
        <v>2024</v>
      </c>
      <c r="G15" s="68">
        <f t="shared" si="1"/>
        <v>2025</v>
      </c>
      <c r="H15" s="69">
        <f t="shared" si="1"/>
        <v>2026</v>
      </c>
      <c r="I15" s="6"/>
      <c r="J15" s="6"/>
      <c r="K15" s="6"/>
      <c r="L15" s="8"/>
      <c r="M15" s="8"/>
    </row>
    <row r="16" spans="1:13" ht="15" x14ac:dyDescent="0.2">
      <c r="A16" s="6"/>
      <c r="B16" s="27">
        <v>10</v>
      </c>
      <c r="C16" s="28"/>
      <c r="D16" s="28"/>
      <c r="E16" s="28"/>
      <c r="F16" s="28"/>
      <c r="G16" s="28"/>
      <c r="H16" s="28"/>
      <c r="I16" s="6"/>
      <c r="J16" s="6"/>
      <c r="K16" s="6"/>
      <c r="L16" s="8"/>
      <c r="M16" s="8"/>
    </row>
    <row r="17" spans="1:13" ht="15" x14ac:dyDescent="0.2">
      <c r="A17" s="6"/>
      <c r="B17" s="27">
        <v>11</v>
      </c>
      <c r="C17" s="28">
        <v>40</v>
      </c>
      <c r="D17" s="28">
        <v>40</v>
      </c>
      <c r="E17" s="28">
        <v>45</v>
      </c>
      <c r="F17" s="28">
        <v>35</v>
      </c>
      <c r="G17" s="28">
        <v>50</v>
      </c>
      <c r="H17" s="28">
        <v>50</v>
      </c>
      <c r="I17" s="6"/>
      <c r="J17" s="6"/>
      <c r="K17" s="6"/>
      <c r="L17" s="8"/>
      <c r="M17" s="8"/>
    </row>
    <row r="18" spans="1:13" ht="15" x14ac:dyDescent="0.2">
      <c r="A18" s="6"/>
      <c r="B18" s="31">
        <v>12</v>
      </c>
      <c r="C18" s="32">
        <v>30</v>
      </c>
      <c r="D18" s="32">
        <v>30</v>
      </c>
      <c r="E18" s="32">
        <v>35</v>
      </c>
      <c r="F18" s="32">
        <v>35</v>
      </c>
      <c r="G18" s="32">
        <v>40</v>
      </c>
      <c r="H18" s="32">
        <v>40</v>
      </c>
      <c r="I18" s="6"/>
      <c r="J18" s="6"/>
      <c r="K18" s="6"/>
      <c r="L18" s="8"/>
      <c r="M18" s="8"/>
    </row>
    <row r="19" spans="1:13" ht="15" x14ac:dyDescent="0.2">
      <c r="A19" s="6"/>
      <c r="B19" s="58" t="s">
        <v>30</v>
      </c>
      <c r="C19" s="44">
        <f t="shared" ref="C19:H19" si="2">SUM(C16:C18)</f>
        <v>70</v>
      </c>
      <c r="D19" s="44">
        <f t="shared" si="2"/>
        <v>70</v>
      </c>
      <c r="E19" s="44">
        <f t="shared" si="2"/>
        <v>80</v>
      </c>
      <c r="F19" s="44">
        <f t="shared" si="2"/>
        <v>70</v>
      </c>
      <c r="G19" s="44">
        <f t="shared" si="2"/>
        <v>90</v>
      </c>
      <c r="H19" s="44">
        <f t="shared" si="2"/>
        <v>90</v>
      </c>
      <c r="I19" s="6"/>
      <c r="J19" s="6"/>
      <c r="K19" s="6"/>
      <c r="L19" s="8"/>
      <c r="M19" s="8"/>
    </row>
    <row r="20" spans="1:13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8"/>
      <c r="M20" s="8"/>
    </row>
    <row r="21" spans="1:13" ht="14.25" x14ac:dyDescent="0.2">
      <c r="A21" s="6"/>
      <c r="B21" s="61" t="s">
        <v>31</v>
      </c>
      <c r="C21" s="6"/>
      <c r="D21" s="6"/>
      <c r="E21" s="6"/>
      <c r="F21" s="6"/>
      <c r="G21" s="6"/>
      <c r="H21" s="6"/>
      <c r="I21" s="6"/>
      <c r="J21" s="6"/>
      <c r="K21" s="6"/>
      <c r="L21" s="8"/>
      <c r="M21" s="8"/>
    </row>
    <row r="22" spans="1:13" ht="13.5" thickBo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8"/>
      <c r="M22" s="8"/>
    </row>
    <row r="23" spans="1:13" ht="15.75" customHeight="1" x14ac:dyDescent="0.2">
      <c r="A23" s="6"/>
      <c r="B23" s="81" t="s">
        <v>28</v>
      </c>
      <c r="C23" s="84" t="s">
        <v>29</v>
      </c>
      <c r="D23" s="85"/>
      <c r="E23" s="85"/>
      <c r="F23" s="85"/>
      <c r="G23" s="85"/>
      <c r="H23" s="86"/>
      <c r="I23" s="6"/>
      <c r="J23" s="6"/>
      <c r="K23" s="6"/>
      <c r="L23" s="8"/>
      <c r="M23" s="8"/>
    </row>
    <row r="24" spans="1:13" ht="15" x14ac:dyDescent="0.2">
      <c r="A24" s="6"/>
      <c r="B24" s="82"/>
      <c r="C24" s="70">
        <f>+C14</f>
        <v>2020</v>
      </c>
      <c r="D24" s="65">
        <f>+C25</f>
        <v>2021</v>
      </c>
      <c r="E24" s="65">
        <f t="shared" ref="E24:H24" si="3">+D25</f>
        <v>2022</v>
      </c>
      <c r="F24" s="65">
        <f t="shared" si="3"/>
        <v>2023</v>
      </c>
      <c r="G24" s="65">
        <f t="shared" si="3"/>
        <v>2024</v>
      </c>
      <c r="H24" s="66">
        <f t="shared" si="3"/>
        <v>2025</v>
      </c>
      <c r="I24" s="6"/>
      <c r="J24" s="6"/>
      <c r="K24" s="6"/>
      <c r="L24" s="8"/>
      <c r="M24" s="8"/>
    </row>
    <row r="25" spans="1:13" ht="15.75" thickBot="1" x14ac:dyDescent="0.25">
      <c r="A25" s="6"/>
      <c r="B25" s="83"/>
      <c r="C25" s="67">
        <f>+C24+1</f>
        <v>2021</v>
      </c>
      <c r="D25" s="68">
        <f t="shared" ref="D25" si="4">+D24+1</f>
        <v>2022</v>
      </c>
      <c r="E25" s="68">
        <f t="shared" ref="E25" si="5">+E24+1</f>
        <v>2023</v>
      </c>
      <c r="F25" s="68">
        <f t="shared" ref="F25" si="6">+F24+1</f>
        <v>2024</v>
      </c>
      <c r="G25" s="68">
        <f t="shared" ref="G25" si="7">+G24+1</f>
        <v>2025</v>
      </c>
      <c r="H25" s="69">
        <f t="shared" ref="H25" si="8">+H24+1</f>
        <v>2026</v>
      </c>
      <c r="I25" s="6"/>
      <c r="J25" s="6"/>
      <c r="K25" s="6"/>
      <c r="L25" s="8"/>
      <c r="M25" s="8"/>
    </row>
    <row r="26" spans="1:13" ht="15" x14ac:dyDescent="0.2">
      <c r="A26" s="6"/>
      <c r="B26" s="27">
        <v>10</v>
      </c>
      <c r="C26" s="28"/>
      <c r="D26" s="28"/>
      <c r="E26" s="28"/>
      <c r="F26" s="28"/>
      <c r="G26" s="28"/>
      <c r="H26" s="28"/>
      <c r="I26" s="6"/>
      <c r="J26" s="6"/>
      <c r="K26" s="6"/>
      <c r="L26" s="8"/>
      <c r="M26" s="8"/>
    </row>
    <row r="27" spans="1:13" ht="15" x14ac:dyDescent="0.2">
      <c r="A27" s="6"/>
      <c r="B27" s="27">
        <v>11</v>
      </c>
      <c r="C27" s="28">
        <v>55</v>
      </c>
      <c r="D27" s="28">
        <v>63</v>
      </c>
      <c r="E27" s="28">
        <v>73</v>
      </c>
      <c r="F27" s="28">
        <v>80</v>
      </c>
      <c r="G27" s="28">
        <v>88</v>
      </c>
      <c r="H27" s="28">
        <v>93</v>
      </c>
      <c r="I27" s="6"/>
      <c r="J27" s="6"/>
      <c r="K27" s="6"/>
      <c r="L27" s="8"/>
      <c r="M27" s="8"/>
    </row>
    <row r="28" spans="1:13" ht="15" x14ac:dyDescent="0.2">
      <c r="A28" s="6"/>
      <c r="B28" s="31">
        <v>12</v>
      </c>
      <c r="C28" s="32">
        <v>45</v>
      </c>
      <c r="D28" s="32">
        <v>52</v>
      </c>
      <c r="E28" s="32">
        <v>60</v>
      </c>
      <c r="F28" s="32">
        <v>65</v>
      </c>
      <c r="G28" s="32">
        <v>72</v>
      </c>
      <c r="H28" s="32">
        <v>77</v>
      </c>
      <c r="I28" s="6"/>
      <c r="J28" s="6"/>
      <c r="K28" s="6"/>
      <c r="L28" s="8"/>
      <c r="M28" s="8"/>
    </row>
    <row r="29" spans="1:13" ht="15" x14ac:dyDescent="0.2">
      <c r="A29" s="6"/>
      <c r="B29" s="58" t="s">
        <v>30</v>
      </c>
      <c r="C29" s="44">
        <f t="shared" ref="C29:H29" si="9">SUM(C26:C28)</f>
        <v>100</v>
      </c>
      <c r="D29" s="44">
        <f t="shared" si="9"/>
        <v>115</v>
      </c>
      <c r="E29" s="44">
        <f t="shared" si="9"/>
        <v>133</v>
      </c>
      <c r="F29" s="44">
        <f t="shared" si="9"/>
        <v>145</v>
      </c>
      <c r="G29" s="44">
        <f t="shared" si="9"/>
        <v>160</v>
      </c>
      <c r="H29" s="44">
        <f t="shared" si="9"/>
        <v>170</v>
      </c>
      <c r="I29" s="6"/>
      <c r="J29" s="6"/>
      <c r="K29" s="6"/>
      <c r="L29" s="8"/>
      <c r="M29" s="8"/>
    </row>
    <row r="30" spans="1:13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4.25" x14ac:dyDescent="0.2">
      <c r="A31" s="8"/>
      <c r="B31" s="62" t="s">
        <v>32</v>
      </c>
      <c r="C31" s="59"/>
      <c r="D31" s="59"/>
      <c r="E31" s="59"/>
      <c r="F31" s="59"/>
      <c r="G31" s="59"/>
      <c r="H31" s="59"/>
      <c r="I31" s="8"/>
      <c r="J31" s="8"/>
      <c r="K31" s="8"/>
      <c r="L31" s="8"/>
      <c r="M31" s="8"/>
    </row>
    <row r="32" spans="1:13" ht="14.25" x14ac:dyDescent="0.2">
      <c r="A32" s="8"/>
      <c r="B32" s="62" t="s">
        <v>33</v>
      </c>
      <c r="C32" s="59"/>
      <c r="D32" s="59"/>
      <c r="E32" s="59"/>
      <c r="F32" s="59"/>
      <c r="G32" s="59"/>
      <c r="H32" s="59"/>
      <c r="I32" s="8"/>
      <c r="J32" s="8"/>
      <c r="K32" s="8"/>
      <c r="L32" s="8"/>
      <c r="M32" s="8"/>
    </row>
    <row r="33" spans="1:13" x14ac:dyDescent="0.2">
      <c r="A33" s="8"/>
      <c r="B33" s="63" t="s">
        <v>34</v>
      </c>
      <c r="C33" s="59"/>
      <c r="D33" s="59"/>
      <c r="E33" s="59"/>
      <c r="F33" s="59"/>
      <c r="G33" s="59"/>
      <c r="H33" s="59"/>
      <c r="I33" s="8"/>
      <c r="J33" s="8"/>
      <c r="K33" s="8"/>
      <c r="L33" s="8"/>
      <c r="M33" s="8"/>
    </row>
    <row r="34" spans="1:13" ht="13.5" thickBo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customHeight="1" x14ac:dyDescent="0.2">
      <c r="A35" s="8"/>
      <c r="B35" s="81" t="s">
        <v>28</v>
      </c>
      <c r="C35" s="84" t="s">
        <v>29</v>
      </c>
      <c r="D35" s="85"/>
      <c r="E35" s="85"/>
      <c r="F35" s="85"/>
      <c r="G35" s="85"/>
      <c r="H35" s="86"/>
      <c r="I35" s="8"/>
      <c r="J35" s="8"/>
      <c r="K35" s="8"/>
      <c r="L35" s="8"/>
      <c r="M35" s="8"/>
    </row>
    <row r="36" spans="1:13" ht="15" x14ac:dyDescent="0.2">
      <c r="A36" s="8"/>
      <c r="B36" s="82"/>
      <c r="C36" s="70">
        <f>+C14</f>
        <v>2020</v>
      </c>
      <c r="D36" s="65">
        <f>+C37</f>
        <v>2021</v>
      </c>
      <c r="E36" s="65">
        <f t="shared" ref="E36:H36" si="10">+D37</f>
        <v>2022</v>
      </c>
      <c r="F36" s="65">
        <f t="shared" si="10"/>
        <v>2023</v>
      </c>
      <c r="G36" s="65">
        <f t="shared" si="10"/>
        <v>2024</v>
      </c>
      <c r="H36" s="66">
        <f t="shared" si="10"/>
        <v>2025</v>
      </c>
      <c r="I36" s="8"/>
      <c r="J36" s="8"/>
      <c r="K36" s="8"/>
      <c r="L36" s="8"/>
      <c r="M36" s="8"/>
    </row>
    <row r="37" spans="1:13" ht="15.75" thickBot="1" x14ac:dyDescent="0.25">
      <c r="A37" s="8"/>
      <c r="B37" s="83"/>
      <c r="C37" s="67">
        <f>+C36+1</f>
        <v>2021</v>
      </c>
      <c r="D37" s="68">
        <f t="shared" ref="D37" si="11">+D36+1</f>
        <v>2022</v>
      </c>
      <c r="E37" s="68">
        <f t="shared" ref="E37" si="12">+E36+1</f>
        <v>2023</v>
      </c>
      <c r="F37" s="68">
        <f t="shared" ref="F37" si="13">+F36+1</f>
        <v>2024</v>
      </c>
      <c r="G37" s="68">
        <f t="shared" ref="G37" si="14">+G36+1</f>
        <v>2025</v>
      </c>
      <c r="H37" s="69">
        <f t="shared" ref="H37" si="15">+H36+1</f>
        <v>2026</v>
      </c>
      <c r="I37" s="8"/>
      <c r="J37" s="8"/>
      <c r="K37" s="8"/>
      <c r="L37" s="8"/>
      <c r="M37" s="8"/>
    </row>
    <row r="38" spans="1:13" ht="15" x14ac:dyDescent="0.2">
      <c r="B38" s="27">
        <v>10</v>
      </c>
      <c r="C38" s="28"/>
      <c r="D38" s="28"/>
      <c r="E38" s="28"/>
      <c r="F38" s="28"/>
      <c r="G38" s="28"/>
      <c r="H38" s="28"/>
    </row>
    <row r="39" spans="1:13" ht="15" x14ac:dyDescent="0.2">
      <c r="B39" s="27">
        <v>11</v>
      </c>
      <c r="C39" s="28">
        <v>85</v>
      </c>
      <c r="D39" s="28">
        <v>100</v>
      </c>
      <c r="E39" s="28">
        <v>115</v>
      </c>
      <c r="F39" s="28">
        <v>115</v>
      </c>
      <c r="G39" s="28">
        <v>115</v>
      </c>
      <c r="H39" s="28">
        <v>115</v>
      </c>
    </row>
    <row r="40" spans="1:13" ht="15" x14ac:dyDescent="0.2">
      <c r="B40" s="31">
        <v>12</v>
      </c>
      <c r="C40" s="32">
        <v>90</v>
      </c>
      <c r="D40" s="32">
        <v>110</v>
      </c>
      <c r="E40" s="32">
        <v>110</v>
      </c>
      <c r="F40" s="32">
        <v>110</v>
      </c>
      <c r="G40" s="32">
        <v>110</v>
      </c>
      <c r="H40" s="32">
        <v>110</v>
      </c>
    </row>
    <row r="41" spans="1:13" ht="15" x14ac:dyDescent="0.2">
      <c r="B41" s="58" t="s">
        <v>30</v>
      </c>
      <c r="C41" s="44">
        <f t="shared" ref="C41:H41" si="16">SUM(C38:C40)</f>
        <v>175</v>
      </c>
      <c r="D41" s="44">
        <f t="shared" si="16"/>
        <v>210</v>
      </c>
      <c r="E41" s="44">
        <f t="shared" si="16"/>
        <v>225</v>
      </c>
      <c r="F41" s="44">
        <f t="shared" si="16"/>
        <v>225</v>
      </c>
      <c r="G41" s="44">
        <f t="shared" si="16"/>
        <v>225</v>
      </c>
      <c r="H41" s="44">
        <f t="shared" si="16"/>
        <v>225</v>
      </c>
    </row>
  </sheetData>
  <sheetProtection algorithmName="SHA-512" hashValue="Dog3Mef5tGicna6xC5n+AqH5OIO3yFtkQIFWbUfmP84tHqYLP8lGP4eWpePgm3iS/VejY6eiwAuNu9HAxtrxWQ==" saltValue="pUJqOQZknffCpiEPHJtavg==" spinCount="100000" sheet="1" objects="1" scenarios="1" selectLockedCells="1"/>
  <mergeCells count="6">
    <mergeCell ref="B13:B15"/>
    <mergeCell ref="C13:H13"/>
    <mergeCell ref="C23:H23"/>
    <mergeCell ref="C35:H35"/>
    <mergeCell ref="B23:B25"/>
    <mergeCell ref="B35:B37"/>
  </mergeCells>
  <printOptions horizontalCentered="1"/>
  <pageMargins left="0.35" right="0.25" top="0.32" bottom="0.5" header="0.32" footer="0.3"/>
  <pageSetup orientation="portrait" r:id="rId1"/>
  <headerFooter alignWithMargins="0">
    <oddFooter>&amp;L&amp;7&amp;D  at &amp;T Mike 702.486.8879&amp;C&amp;7Page &amp;P of &amp;N&amp;R&amp;7&amp;F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47"/>
  <sheetViews>
    <sheetView showGridLines="0" view="pageBreakPreview" zoomScale="115" zoomScaleNormal="115" zoomScaleSheetLayoutView="115" workbookViewId="0"/>
  </sheetViews>
  <sheetFormatPr defaultRowHeight="12.75" x14ac:dyDescent="0.2"/>
  <cols>
    <col min="1" max="16384" width="9.140625" style="7"/>
  </cols>
  <sheetData>
    <row r="1" spans="1:11" ht="15.75" x14ac:dyDescent="0.25">
      <c r="A1" s="9"/>
      <c r="B1" s="9"/>
      <c r="C1" s="9"/>
      <c r="D1"/>
      <c r="E1"/>
      <c r="F1"/>
      <c r="G1"/>
      <c r="H1"/>
      <c r="I1"/>
      <c r="J1"/>
      <c r="K1"/>
    </row>
    <row r="2" spans="1:11" ht="15.75" x14ac:dyDescent="0.25">
      <c r="A2" s="4"/>
      <c r="B2" s="5"/>
      <c r="C2" s="5"/>
      <c r="D2"/>
      <c r="E2"/>
      <c r="F2"/>
      <c r="G2"/>
      <c r="H2"/>
      <c r="I2"/>
      <c r="J2"/>
      <c r="K2"/>
    </row>
    <row r="3" spans="1:11" x14ac:dyDescent="0.2">
      <c r="A3" s="1" t="s">
        <v>0</v>
      </c>
      <c r="B3"/>
      <c r="C3"/>
      <c r="D3"/>
      <c r="E3"/>
      <c r="F3"/>
      <c r="G3"/>
      <c r="H3"/>
      <c r="I3"/>
      <c r="J3"/>
      <c r="K3"/>
    </row>
    <row r="4" spans="1:11" x14ac:dyDescent="0.2">
      <c r="A4" s="2" t="s">
        <v>1</v>
      </c>
      <c r="B4"/>
      <c r="C4"/>
      <c r="D4"/>
      <c r="E4"/>
      <c r="F4"/>
      <c r="G4"/>
      <c r="H4"/>
      <c r="I4"/>
      <c r="J4"/>
      <c r="K4"/>
    </row>
    <row r="5" spans="1:11" x14ac:dyDescent="0.2">
      <c r="A5" s="3" t="str">
        <f ca="1">CELL("filename")</f>
        <v>X:\FY1920\Our Amendment to SPCSA\[200415 Attachment 06 RFA Staffing &amp; Enrollment SPCSA Worksheets.xlsx]Staffing</v>
      </c>
      <c r="B5"/>
      <c r="C5"/>
      <c r="D5"/>
      <c r="E5"/>
      <c r="F5"/>
      <c r="G5"/>
      <c r="H5"/>
      <c r="I5"/>
      <c r="J5"/>
      <c r="K5"/>
    </row>
    <row r="6" spans="1:1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pageMargins left="0.35" right="0.25" top="0.32" bottom="0.5" header="0.32" footer="0.3"/>
  <pageSetup orientation="portrait" r:id="rId1"/>
  <headerFooter alignWithMargins="0">
    <oddFooter>&amp;L&amp;7&amp;D  at &amp;T Mike 702.486.8879&amp;C&amp;7Page &amp;P of &amp;N&amp;R&amp;7&amp;F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Staffing</vt:lpstr>
      <vt:lpstr>Enrollment</vt:lpstr>
      <vt:lpstr>Sheet3</vt:lpstr>
      <vt:lpstr>Staffing!_Toc4075975</vt:lpstr>
      <vt:lpstr>Enrollment!_Toc4075978</vt:lpstr>
      <vt:lpstr>Sheet3!Print_Area</vt:lpstr>
      <vt:lpstr>Staffing!Print_Area</vt:lpstr>
    </vt:vector>
  </TitlesOfParts>
  <Company>MD&amp;A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Dang</dc:creator>
  <cp:lastModifiedBy>John D. Hawk</cp:lastModifiedBy>
  <cp:lastPrinted>2019-04-15T16:56:06Z</cp:lastPrinted>
  <dcterms:created xsi:type="dcterms:W3CDTF">2011-01-17T07:44:01Z</dcterms:created>
  <dcterms:modified xsi:type="dcterms:W3CDTF">2020-04-15T22:46:59Z</dcterms:modified>
</cp:coreProperties>
</file>