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ltier\Documents\Amendments\June 23 2023\Equpio\"/>
    </mc:Choice>
  </mc:AlternateContent>
  <xr:revisionPtr revIDLastSave="0" documentId="13_ncr:1_{A8D007C7-0C0F-4474-84BD-8F812C35EFE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nrollment Tables - New Campus" sheetId="1" r:id="rId1"/>
    <sheet name="Staffing Tables" sheetId="2" r:id="rId2"/>
  </sheets>
  <definedNames>
    <definedName name="_Toc4075975" localSheetId="1">'Staffing Tables'!#REF!</definedName>
    <definedName name="_Toc4075978" localSheetId="0">'Enrollment Tables - New Campus'!$B$8</definedName>
    <definedName name="_xlnm.Print_Area" localSheetId="0">'Enrollment Tables - New Campus'!$A$1:$I$74</definedName>
    <definedName name="_xlnm.Print_Area" localSheetId="1">'Staffing Tables'!$A$1:$I$49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D30" i="1"/>
  <c r="H45" i="2"/>
  <c r="D45" i="2"/>
  <c r="G45" i="2"/>
  <c r="F45" i="2"/>
  <c r="E45" i="2"/>
  <c r="C45" i="2"/>
  <c r="H24" i="2"/>
  <c r="G24" i="2"/>
  <c r="F24" i="2"/>
  <c r="E24" i="2"/>
  <c r="D24" i="2"/>
  <c r="C24" i="2"/>
  <c r="C13" i="2"/>
  <c r="D12" i="2" s="1"/>
  <c r="D13" i="2" s="1"/>
  <c r="E12" i="2" s="1"/>
  <c r="E13" i="2" s="1"/>
  <c r="F12" i="2" s="1"/>
  <c r="F13" i="2" s="1"/>
  <c r="G12" i="2" s="1"/>
  <c r="G13" i="2" s="1"/>
  <c r="H12" i="2" s="1"/>
  <c r="H13" i="2" s="1"/>
  <c r="H73" i="1"/>
  <c r="D73" i="1"/>
  <c r="F72" i="1"/>
  <c r="H71" i="1"/>
  <c r="D71" i="1"/>
  <c r="F70" i="1"/>
  <c r="H69" i="1"/>
  <c r="D69" i="1"/>
  <c r="F68" i="1"/>
  <c r="H67" i="1"/>
  <c r="D67" i="1"/>
  <c r="F66" i="1"/>
  <c r="H65" i="1"/>
  <c r="D65" i="1"/>
  <c r="F64" i="1"/>
  <c r="H63" i="1"/>
  <c r="D63" i="1"/>
  <c r="F62" i="1"/>
  <c r="H61" i="1"/>
  <c r="D61" i="1"/>
  <c r="C58" i="1"/>
  <c r="C59" i="1" s="1"/>
  <c r="D58" i="1" s="1"/>
  <c r="D59" i="1" s="1"/>
  <c r="E58" i="1" s="1"/>
  <c r="E59" i="1" s="1"/>
  <c r="F58" i="1" s="1"/>
  <c r="F59" i="1" s="1"/>
  <c r="G58" i="1" s="1"/>
  <c r="G59" i="1" s="1"/>
  <c r="H58" i="1" s="1"/>
  <c r="H59" i="1" s="1"/>
  <c r="G73" i="1"/>
  <c r="F73" i="1"/>
  <c r="C73" i="1"/>
  <c r="H72" i="1"/>
  <c r="E72" i="1"/>
  <c r="D72" i="1"/>
  <c r="G71" i="1"/>
  <c r="F71" i="1"/>
  <c r="C71" i="1"/>
  <c r="H70" i="1"/>
  <c r="E70" i="1"/>
  <c r="D70" i="1"/>
  <c r="G69" i="1"/>
  <c r="F69" i="1"/>
  <c r="C69" i="1"/>
  <c r="H68" i="1"/>
  <c r="E68" i="1"/>
  <c r="D68" i="1"/>
  <c r="G67" i="1"/>
  <c r="F67" i="1"/>
  <c r="H66" i="1"/>
  <c r="E66" i="1"/>
  <c r="D66" i="1"/>
  <c r="C22" i="1"/>
  <c r="G65" i="1"/>
  <c r="F65" i="1"/>
  <c r="C65" i="1"/>
  <c r="H64" i="1"/>
  <c r="E64" i="1"/>
  <c r="D64" i="1"/>
  <c r="C20" i="1"/>
  <c r="G63" i="1"/>
  <c r="F63" i="1"/>
  <c r="C63" i="1"/>
  <c r="H62" i="1"/>
  <c r="E62" i="1"/>
  <c r="D51" i="1"/>
  <c r="J51" i="1" s="1"/>
  <c r="C18" i="1"/>
  <c r="G61" i="1"/>
  <c r="F51" i="1"/>
  <c r="L51" i="1" s="1"/>
  <c r="C61" i="1"/>
  <c r="C35" i="1"/>
  <c r="C36" i="1" s="1"/>
  <c r="D35" i="1" s="1"/>
  <c r="D36" i="1" s="1"/>
  <c r="E35" i="1" s="1"/>
  <c r="E36" i="1" s="1"/>
  <c r="F35" i="1" s="1"/>
  <c r="F36" i="1" s="1"/>
  <c r="G35" i="1" s="1"/>
  <c r="G36" i="1" s="1"/>
  <c r="H35" i="1" s="1"/>
  <c r="H36" i="1" s="1"/>
  <c r="C21" i="1"/>
  <c r="C19" i="1"/>
  <c r="C17" i="1"/>
  <c r="C15" i="1"/>
  <c r="D14" i="1" s="1"/>
  <c r="D15" i="1" s="1"/>
  <c r="E14" i="1" s="1"/>
  <c r="E15" i="1" s="1"/>
  <c r="F14" i="1" s="1"/>
  <c r="F15" i="1" s="1"/>
  <c r="G14" i="1" s="1"/>
  <c r="G15" i="1" s="1"/>
  <c r="H14" i="1" s="1"/>
  <c r="H15" i="1" s="1"/>
  <c r="J30" i="1" l="1"/>
  <c r="F30" i="1"/>
  <c r="L30" i="1" s="1"/>
  <c r="E30" i="1"/>
  <c r="G30" i="1"/>
  <c r="H74" i="1"/>
  <c r="H30" i="1"/>
  <c r="C30" i="1"/>
  <c r="G51" i="1"/>
  <c r="M51" i="1" s="1"/>
  <c r="E61" i="1"/>
  <c r="E63" i="1"/>
  <c r="G64" i="1"/>
  <c r="C66" i="1"/>
  <c r="E67" i="1"/>
  <c r="C68" i="1"/>
  <c r="G68" i="1"/>
  <c r="E69" i="1"/>
  <c r="C70" i="1"/>
  <c r="G70" i="1"/>
  <c r="E71" i="1"/>
  <c r="C72" i="1"/>
  <c r="G72" i="1"/>
  <c r="C51" i="1"/>
  <c r="H51" i="1"/>
  <c r="N51" i="1" s="1"/>
  <c r="C62" i="1"/>
  <c r="C64" i="1"/>
  <c r="E65" i="1"/>
  <c r="G66" i="1"/>
  <c r="E73" i="1"/>
  <c r="E51" i="1"/>
  <c r="K51" i="1" s="1"/>
  <c r="F61" i="1"/>
  <c r="F74" i="1" s="1"/>
  <c r="L74" i="1" s="1"/>
  <c r="D62" i="1"/>
  <c r="D74" i="1" s="1"/>
  <c r="J74" i="1" s="1"/>
  <c r="G62" i="1"/>
  <c r="C74" i="1" l="1"/>
  <c r="N30" i="1"/>
  <c r="N74" i="1"/>
  <c r="G74" i="1"/>
  <c r="M74" i="1" s="1"/>
  <c r="E74" i="1"/>
  <c r="K74" i="1" s="1"/>
  <c r="K30" i="1"/>
  <c r="M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<sst xmlns="http://schemas.openxmlformats.org/spreadsheetml/2006/main" count="60" uniqueCount="47">
  <si>
    <t>Enrollment Tables</t>
  </si>
  <si>
    <t>Nevada State Public Charter School Authority</t>
  </si>
  <si>
    <t>Mike Dang</t>
  </si>
  <si>
    <t>OPERATIONS PLAN</t>
  </si>
  <si>
    <t>STUDENT RECRUITMENT AND ENROLLMENT</t>
  </si>
  <si>
    <t>(a)  Minimum Enrollment (Must Correspond to Break Even Budget Scenario</t>
  </si>
  <si>
    <t>Assumptions discussed in budget narrative)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</si>
  <si>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</si>
  <si>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</si>
  <si>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</si>
  <si>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</si>
  <si>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</si>
  <si>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</si>
  <si>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</si>
  <si>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</si>
  <si>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</si>
  <si>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Staffing Tables of Projected Staffing Needs</t>
  </si>
  <si>
    <t>School Years</t>
  </si>
  <si>
    <t>Projections for school years beginning</t>
  </si>
  <si>
    <t>Proposed New Campus(es)</t>
  </si>
  <si>
    <t>Management Organization Positions</t>
  </si>
  <si>
    <t>Total Back-Office FTEs</t>
  </si>
  <si>
    <t>School Staff</t>
  </si>
  <si>
    <t>Principals</t>
  </si>
  <si>
    <t>Counselor  / Student Support Advocate</t>
  </si>
  <si>
    <t>SPED Facilitator / Speech Psychologist</t>
  </si>
  <si>
    <t>Classroom Teachers (Core Subjects)</t>
  </si>
  <si>
    <t>Classroom Teachers (Specials)</t>
  </si>
  <si>
    <t>Special Education Teachers</t>
  </si>
  <si>
    <t>EL Coordinator / Dean</t>
  </si>
  <si>
    <t>School Nurse</t>
  </si>
  <si>
    <t>Office Manager</t>
  </si>
  <si>
    <t>Registrar</t>
  </si>
  <si>
    <t>Receptionist / Clinic Aide FASA</t>
  </si>
  <si>
    <t>Instructional Aide(s)</t>
  </si>
  <si>
    <t>School Operations Support Staff</t>
  </si>
  <si>
    <t>Total FTEs at School</t>
  </si>
  <si>
    <t>Chief Legal Officer</t>
  </si>
  <si>
    <t>Chief Operating Officer</t>
  </si>
  <si>
    <t>Chief Financial Officer</t>
  </si>
  <si>
    <t>Bookkeepers</t>
  </si>
  <si>
    <t>Procurement Director</t>
  </si>
  <si>
    <t>Facility Manager</t>
  </si>
  <si>
    <t>Paralegal, Director of Growth &amp; Management</t>
  </si>
  <si>
    <t>HR, Event Coordinator, Other</t>
  </si>
  <si>
    <t>Deans</t>
  </si>
  <si>
    <t>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</si>
</sst>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#,##0_);[Red]_(\(#,##0\);_(&quot;-&quot;_);_(@_)"/>
    <numFmt numFmtId="165" formatCode="_(#,##0.00_);[Red]_(\(#,##0.00\);_(&quot;-&quot;_);_(@_)"/>
    <numFmt numFmtId="166" formatCode="0_);[Red]\(0\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9"/>
      <color indexed="8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/>
    <xf numFmtId="0" fontId="1" fillId="0" borderId="0" xfId="1"/>
    <xf numFmtId="0" fontId="2" fillId="3" borderId="0" xfId="1" applyFont="1" applyFill="1"/>
    <xf numFmtId="0" fontId="3" fillId="3" borderId="0" xfId="1" applyFont="1" applyFill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1" fillId="0" borderId="0" xfId="1" applyNumberFormat="1"/>
    <xf numFmtId="0" fontId="7" fillId="0" borderId="0" xfId="1" applyFont="1" applyAlignment="1">
      <alignment vertical="center"/>
    </xf>
    <xf numFmtId="164" fontId="8" fillId="0" borderId="0" xfId="1" quotePrefix="1" applyNumberFormat="1" applyFont="1"/>
    <xf numFmtId="164" fontId="8" fillId="0" borderId="0" xfId="1" applyNumberFormat="1" applyFont="1"/>
    <xf numFmtId="0" fontId="9" fillId="4" borderId="6" xfId="1" applyFont="1" applyFill="1" applyBorder="1" applyAlignment="1">
      <alignment horizontal="right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9" fillId="0" borderId="12" xfId="1" applyFont="1" applyBorder="1" applyAlignment="1">
      <alignment horizontal="right" vertical="center" wrapText="1"/>
    </xf>
    <xf numFmtId="0" fontId="9" fillId="0" borderId="13" xfId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vertical="center" wrapText="1"/>
    </xf>
    <xf numFmtId="164" fontId="9" fillId="0" borderId="13" xfId="1" applyNumberFormat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165" fontId="9" fillId="0" borderId="13" xfId="1" applyNumberFormat="1" applyFont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164" fontId="9" fillId="0" borderId="16" xfId="1" applyNumberFormat="1" applyFont="1" applyBorder="1" applyAlignment="1">
      <alignment vertical="center" wrapText="1"/>
    </xf>
    <xf numFmtId="9" fontId="10" fillId="0" borderId="0" xfId="2" applyFont="1"/>
    <xf numFmtId="164" fontId="10" fillId="0" borderId="0" xfId="1" applyNumberFormat="1" applyFont="1"/>
    <xf numFmtId="0" fontId="10" fillId="0" borderId="0" xfId="1" applyFont="1"/>
    <xf numFmtId="0" fontId="7" fillId="0" borderId="0" xfId="1" quotePrefix="1" applyFont="1" applyAlignment="1">
      <alignment horizontal="left" vertical="center"/>
    </xf>
    <xf numFmtId="0" fontId="9" fillId="0" borderId="6" xfId="1" applyFont="1" applyBorder="1" applyAlignment="1">
      <alignment horizontal="right" vertical="center" wrapText="1"/>
    </xf>
    <xf numFmtId="10" fontId="10" fillId="0" borderId="0" xfId="2" applyNumberFormat="1" applyFont="1"/>
    <xf numFmtId="164" fontId="11" fillId="0" borderId="0" xfId="1" applyNumberFormat="1" applyFont="1"/>
    <xf numFmtId="164" fontId="12" fillId="0" borderId="0" xfId="1" quotePrefix="1" applyNumberFormat="1" applyFont="1"/>
    <xf numFmtId="0" fontId="13" fillId="0" borderId="0" xfId="1" applyFont="1"/>
    <xf numFmtId="164" fontId="3" fillId="0" borderId="6" xfId="1" applyNumberFormat="1" applyFont="1" applyBorder="1"/>
    <xf numFmtId="164" fontId="1" fillId="0" borderId="7" xfId="1" applyNumberFormat="1" applyBorder="1"/>
    <xf numFmtId="164" fontId="1" fillId="0" borderId="8" xfId="1" applyNumberFormat="1" applyBorder="1"/>
    <xf numFmtId="164" fontId="3" fillId="0" borderId="7" xfId="1" applyNumberFormat="1" applyFont="1" applyBorder="1" applyAlignment="1">
      <alignment horizontal="right"/>
    </xf>
    <xf numFmtId="166" fontId="14" fillId="4" borderId="6" xfId="1" applyNumberFormat="1" applyFont="1" applyFill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0" fontId="15" fillId="0" borderId="0" xfId="1" applyFont="1"/>
    <xf numFmtId="0" fontId="9" fillId="0" borderId="14" xfId="1" applyFont="1" applyBorder="1" applyAlignment="1">
      <alignment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9" fillId="0" borderId="13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1" applyFont="1"/>
    <xf numFmtId="0" fontId="18" fillId="0" borderId="0" xfId="1" applyFont="1" applyAlignment="1">
      <alignment vertical="center"/>
    </xf>
    <xf numFmtId="40" fontId="1" fillId="0" borderId="0" xfId="1" applyNumberFormat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horizontal="left" vertical="center" wrapText="1"/>
    </xf>
    <xf numFmtId="0" fontId="7" fillId="5" borderId="19" xfId="1" applyFont="1" applyFill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74"/>
  <sheetViews>
    <sheetView showGridLines="0" zoomScale="130" zoomScaleNormal="130" zoomScaleSheetLayoutView="70" workbookViewId="0">
      <selection activeCell="C68" sqref="C68"/>
    </sheetView>
  </sheetViews>
  <sheetFormatPr defaultColWidth="9.1796875" defaultRowHeight="12.5" x14ac:dyDescent="0.25"/>
  <cols>
    <col min="1" max="1" width="3" style="2" customWidth="1"/>
    <col min="2" max="2" width="9.1796875" style="2"/>
    <col min="3" max="8" width="10.1796875" style="2" customWidth="1"/>
    <col min="9" max="9" width="3.453125" style="2" customWidth="1"/>
    <col min="10" max="16384" width="9.1796875" style="2"/>
  </cols>
  <sheetData>
    <row r="1" spans="1:13" ht="15.5" x14ac:dyDescent="0.35">
      <c r="A1" s="1" t="s">
        <v>0</v>
      </c>
      <c r="B1" s="1"/>
      <c r="C1" s="1"/>
    </row>
    <row r="2" spans="1:13" ht="15.5" x14ac:dyDescent="0.35">
      <c r="A2" s="3"/>
      <c r="B2" s="4"/>
      <c r="C2" s="4"/>
    </row>
    <row r="3" spans="1:13" ht="13" x14ac:dyDescent="0.3">
      <c r="A3" s="5" t="s">
        <v>1</v>
      </c>
    </row>
    <row r="4" spans="1:13" x14ac:dyDescent="0.25">
      <c r="A4" s="6" t="s">
        <v>2</v>
      </c>
    </row>
    <row r="5" spans="1:13" x14ac:dyDescent="0.25">
      <c r="A5" s="7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4" x14ac:dyDescent="0.25">
      <c r="A7" s="8"/>
      <c r="B7" s="9" t="s">
        <v>3</v>
      </c>
      <c r="C7" s="8"/>
      <c r="D7" s="8"/>
      <c r="E7" s="8"/>
      <c r="F7" s="8"/>
      <c r="G7" s="8"/>
      <c r="H7" s="8"/>
      <c r="I7" s="8"/>
      <c r="J7" s="8"/>
      <c r="K7" s="8"/>
    </row>
    <row r="8" spans="1:13" ht="14" x14ac:dyDescent="0.25">
      <c r="A8" s="8"/>
      <c r="B8" s="9" t="s">
        <v>4</v>
      </c>
      <c r="C8" s="8"/>
      <c r="D8" s="8"/>
      <c r="E8" s="8"/>
      <c r="F8" s="8"/>
      <c r="G8" s="8"/>
      <c r="H8" s="8"/>
      <c r="I8" s="8"/>
      <c r="J8" s="8"/>
      <c r="K8" s="8"/>
    </row>
    <row r="9" spans="1:13" ht="14" x14ac:dyDescent="0.25">
      <c r="A9" s="8"/>
      <c r="B9" s="9"/>
      <c r="C9" s="8"/>
      <c r="D9" s="8"/>
      <c r="E9" s="8"/>
      <c r="F9" s="8"/>
      <c r="G9" s="8"/>
      <c r="H9" s="8"/>
      <c r="I9" s="8"/>
      <c r="J9" s="8"/>
      <c r="K9" s="8"/>
    </row>
    <row r="10" spans="1:13" ht="14" x14ac:dyDescent="0.3">
      <c r="A10" s="8"/>
      <c r="B10" s="10" t="s">
        <v>5</v>
      </c>
      <c r="C10" s="8"/>
      <c r="D10" s="8"/>
      <c r="E10" s="8"/>
      <c r="F10" s="8"/>
      <c r="G10" s="8"/>
      <c r="H10" s="8"/>
      <c r="I10" s="8"/>
      <c r="J10" s="8"/>
      <c r="K10" s="8"/>
    </row>
    <row r="11" spans="1:13" ht="14" x14ac:dyDescent="0.3">
      <c r="A11" s="8"/>
      <c r="B11" s="11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1:13" ht="13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4" x14ac:dyDescent="0.25">
      <c r="A13" s="8"/>
      <c r="B13" s="61" t="s">
        <v>7</v>
      </c>
      <c r="C13" s="64" t="s">
        <v>8</v>
      </c>
      <c r="D13" s="65"/>
      <c r="E13" s="65"/>
      <c r="F13" s="65"/>
      <c r="G13" s="65"/>
      <c r="H13" s="66"/>
      <c r="I13" s="8"/>
      <c r="J13" s="8"/>
      <c r="K13" s="8"/>
      <c r="L13" s="8"/>
      <c r="M13" s="8"/>
    </row>
    <row r="14" spans="1:13" ht="14" x14ac:dyDescent="0.25">
      <c r="A14" s="8"/>
      <c r="B14" s="62"/>
      <c r="C14" s="12">
        <v>2023</v>
      </c>
      <c r="D14" s="13">
        <f>+C15</f>
        <v>2024</v>
      </c>
      <c r="E14" s="13">
        <f>+D15</f>
        <v>2025</v>
      </c>
      <c r="F14" s="13">
        <f>+E15</f>
        <v>2026</v>
      </c>
      <c r="G14" s="14">
        <f>+F15</f>
        <v>2027</v>
      </c>
      <c r="H14" s="14">
        <f>+G15</f>
        <v>2028</v>
      </c>
      <c r="I14" s="8"/>
      <c r="J14" s="8"/>
      <c r="K14" s="8"/>
      <c r="L14" s="8"/>
      <c r="M14" s="8"/>
    </row>
    <row r="15" spans="1:13" ht="14.5" thickBot="1" x14ac:dyDescent="0.3">
      <c r="A15" s="8"/>
      <c r="B15" s="63"/>
      <c r="C15" s="15">
        <f t="shared" ref="C15:H15" si="0">+C14+1</f>
        <v>2024</v>
      </c>
      <c r="D15" s="16">
        <f t="shared" ref="D15:G15" si="1">+D14+1</f>
        <v>2025</v>
      </c>
      <c r="E15" s="16">
        <f t="shared" si="1"/>
        <v>2026</v>
      </c>
      <c r="F15" s="16">
        <f t="shared" si="1"/>
        <v>2027</v>
      </c>
      <c r="G15" s="17">
        <f t="shared" si="1"/>
        <v>2028</v>
      </c>
      <c r="H15" s="17">
        <f t="shared" si="0"/>
        <v>2029</v>
      </c>
      <c r="I15" s="8"/>
      <c r="J15" s="8"/>
      <c r="K15" s="8"/>
      <c r="L15" s="8"/>
      <c r="M15" s="8"/>
    </row>
    <row r="16" spans="1:13" ht="14" x14ac:dyDescent="0.25">
      <c r="A16" s="8"/>
      <c r="B16" s="18" t="s">
        <v>9</v>
      </c>
      <c r="C16" s="19"/>
      <c r="D16" s="19"/>
      <c r="E16" s="19"/>
      <c r="F16" s="19"/>
      <c r="G16" s="19"/>
      <c r="H16" s="19"/>
      <c r="I16" s="8"/>
      <c r="J16" s="8"/>
      <c r="K16" s="8"/>
      <c r="L16" s="8"/>
      <c r="M16" s="8"/>
    </row>
    <row r="17" spans="1:14" ht="14" x14ac:dyDescent="0.25">
      <c r="A17" s="8"/>
      <c r="B17" s="18" t="s">
        <v>10</v>
      </c>
      <c r="C17" s="20">
        <f>ROUND(C38*0.97,0)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8"/>
      <c r="J17" s="8"/>
      <c r="K17" s="8"/>
      <c r="L17" s="8"/>
      <c r="M17" s="8"/>
    </row>
    <row r="18" spans="1:14" ht="14" x14ac:dyDescent="0.25">
      <c r="A18" s="8"/>
      <c r="B18" s="21">
        <v>1</v>
      </c>
      <c r="C18" s="20">
        <f t="shared" ref="C18:C22" si="2">ROUND(C39*0.97,0)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8"/>
      <c r="J18" s="8"/>
      <c r="K18" s="8"/>
      <c r="L18" s="8"/>
      <c r="M18" s="8"/>
    </row>
    <row r="19" spans="1:14" ht="14" x14ac:dyDescent="0.25">
      <c r="A19" s="8"/>
      <c r="B19" s="21">
        <v>2</v>
      </c>
      <c r="C19" s="20">
        <f t="shared" si="2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8"/>
      <c r="J19" s="8"/>
      <c r="K19" s="8"/>
      <c r="L19" s="8"/>
      <c r="M19" s="8"/>
    </row>
    <row r="20" spans="1:14" ht="14" x14ac:dyDescent="0.25">
      <c r="A20" s="8"/>
      <c r="B20" s="21">
        <v>3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8"/>
      <c r="J20" s="8"/>
      <c r="K20" s="8"/>
      <c r="L20" s="8"/>
      <c r="M20" s="8"/>
    </row>
    <row r="21" spans="1:14" ht="14" x14ac:dyDescent="0.25">
      <c r="A21" s="8"/>
      <c r="B21" s="21">
        <v>4</v>
      </c>
      <c r="C21" s="20">
        <f t="shared" si="2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8"/>
      <c r="J21" s="8"/>
      <c r="K21" s="8"/>
      <c r="L21" s="8"/>
      <c r="M21" s="8"/>
    </row>
    <row r="22" spans="1:14" ht="14" x14ac:dyDescent="0.25">
      <c r="A22" s="8"/>
      <c r="B22" s="21">
        <v>5</v>
      </c>
      <c r="C22" s="20">
        <f t="shared" si="2"/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8"/>
      <c r="J22" s="8"/>
      <c r="K22" s="8"/>
      <c r="L22" s="8"/>
      <c r="M22" s="8"/>
    </row>
    <row r="23" spans="1:14" ht="14" x14ac:dyDescent="0.25">
      <c r="A23" s="8"/>
      <c r="B23" s="21">
        <v>6</v>
      </c>
      <c r="C23" s="20">
        <v>140</v>
      </c>
      <c r="D23" s="20">
        <v>140</v>
      </c>
      <c r="E23" s="20">
        <v>140</v>
      </c>
      <c r="F23" s="20">
        <v>140</v>
      </c>
      <c r="G23" s="20">
        <v>140</v>
      </c>
      <c r="H23" s="20">
        <v>140</v>
      </c>
      <c r="I23" s="8"/>
      <c r="J23" s="8"/>
      <c r="K23" s="8"/>
      <c r="L23" s="8"/>
      <c r="M23" s="8"/>
    </row>
    <row r="24" spans="1:14" ht="14" x14ac:dyDescent="0.25">
      <c r="A24" s="8"/>
      <c r="B24" s="21">
        <v>7</v>
      </c>
      <c r="C24" s="20">
        <v>120</v>
      </c>
      <c r="D24" s="20">
        <v>140</v>
      </c>
      <c r="E24" s="20">
        <v>140</v>
      </c>
      <c r="F24" s="20">
        <v>140</v>
      </c>
      <c r="G24" s="20">
        <v>140</v>
      </c>
      <c r="H24" s="20">
        <v>140</v>
      </c>
      <c r="I24" s="8"/>
      <c r="J24" s="8"/>
      <c r="K24" s="8"/>
      <c r="L24" s="8"/>
      <c r="M24" s="8"/>
    </row>
    <row r="25" spans="1:14" ht="14" x14ac:dyDescent="0.25">
      <c r="A25" s="8"/>
      <c r="B25" s="21">
        <v>8</v>
      </c>
      <c r="C25" s="20">
        <v>115</v>
      </c>
      <c r="D25" s="20">
        <v>120</v>
      </c>
      <c r="E25" s="20">
        <v>140</v>
      </c>
      <c r="F25" s="20">
        <v>140</v>
      </c>
      <c r="G25" s="20">
        <v>140</v>
      </c>
      <c r="H25" s="20">
        <v>140</v>
      </c>
      <c r="I25" s="8"/>
      <c r="J25" s="8"/>
      <c r="K25" s="8"/>
      <c r="L25" s="8"/>
      <c r="M25" s="8"/>
    </row>
    <row r="26" spans="1:14" ht="14" x14ac:dyDescent="0.25">
      <c r="A26" s="8"/>
      <c r="B26" s="21">
        <v>9</v>
      </c>
      <c r="C26" s="22">
        <v>125</v>
      </c>
      <c r="D26" s="22">
        <v>125</v>
      </c>
      <c r="E26" s="22">
        <v>125</v>
      </c>
      <c r="F26" s="22">
        <v>140</v>
      </c>
      <c r="G26" s="22">
        <v>140</v>
      </c>
      <c r="H26" s="22">
        <v>140</v>
      </c>
      <c r="I26" s="8"/>
      <c r="J26" s="8"/>
      <c r="K26" s="8"/>
      <c r="L26" s="8"/>
      <c r="M26" s="8"/>
    </row>
    <row r="27" spans="1:14" ht="14" x14ac:dyDescent="0.25">
      <c r="A27" s="8"/>
      <c r="B27" s="21">
        <v>10</v>
      </c>
      <c r="C27" s="22">
        <v>120</v>
      </c>
      <c r="D27" s="22">
        <v>120</v>
      </c>
      <c r="E27" s="22">
        <v>120</v>
      </c>
      <c r="F27" s="22">
        <v>120</v>
      </c>
      <c r="G27" s="22">
        <v>135</v>
      </c>
      <c r="H27" s="22">
        <v>135</v>
      </c>
      <c r="I27" s="8"/>
      <c r="J27" s="8"/>
      <c r="K27" s="8"/>
      <c r="L27" s="8"/>
      <c r="M27" s="8"/>
    </row>
    <row r="28" spans="1:14" ht="14" x14ac:dyDescent="0.25">
      <c r="A28" s="8"/>
      <c r="B28" s="21">
        <v>11</v>
      </c>
      <c r="C28" s="22">
        <v>110</v>
      </c>
      <c r="D28" s="22">
        <v>110</v>
      </c>
      <c r="E28" s="22">
        <v>115</v>
      </c>
      <c r="F28" s="22">
        <v>115</v>
      </c>
      <c r="G28" s="22">
        <v>115</v>
      </c>
      <c r="H28" s="22">
        <v>130</v>
      </c>
      <c r="I28" s="8"/>
      <c r="J28" s="8"/>
      <c r="K28" s="8"/>
      <c r="L28" s="8"/>
      <c r="M28" s="8"/>
    </row>
    <row r="29" spans="1:14" ht="14" x14ac:dyDescent="0.25">
      <c r="A29" s="8"/>
      <c r="B29" s="23">
        <v>12</v>
      </c>
      <c r="C29" s="22">
        <v>105</v>
      </c>
      <c r="D29" s="22">
        <v>105</v>
      </c>
      <c r="E29" s="22">
        <v>105</v>
      </c>
      <c r="F29" s="22">
        <v>110</v>
      </c>
      <c r="G29" s="22">
        <v>110</v>
      </c>
      <c r="H29" s="22">
        <v>110</v>
      </c>
      <c r="I29" s="8"/>
      <c r="J29" s="8"/>
      <c r="K29" s="8"/>
      <c r="L29" s="8"/>
      <c r="M29" s="8"/>
    </row>
    <row r="30" spans="1:14" ht="14" x14ac:dyDescent="0.3">
      <c r="A30" s="8"/>
      <c r="B30" s="24" t="s">
        <v>11</v>
      </c>
      <c r="C30" s="25">
        <f t="shared" ref="C30:H30" si="3">SUM(C16:C29)</f>
        <v>835</v>
      </c>
      <c r="D30" s="25">
        <f>SUM(D16:D29)</f>
        <v>860</v>
      </c>
      <c r="E30" s="25">
        <f t="shared" si="3"/>
        <v>885</v>
      </c>
      <c r="F30" s="25">
        <f t="shared" si="3"/>
        <v>905</v>
      </c>
      <c r="G30" s="25">
        <f t="shared" si="3"/>
        <v>920</v>
      </c>
      <c r="H30" s="25">
        <f t="shared" si="3"/>
        <v>935</v>
      </c>
      <c r="I30" s="8"/>
      <c r="J30" s="26">
        <f>D30/$D$51</f>
        <v>0.9662921348314607</v>
      </c>
      <c r="K30" s="26">
        <f>E30/$E$51</f>
        <v>0.97790055248618779</v>
      </c>
      <c r="L30" s="26">
        <f>F30/$F$51</f>
        <v>0.98907103825136611</v>
      </c>
      <c r="M30" s="26">
        <f>G30/$G$51</f>
        <v>0.989247311827957</v>
      </c>
      <c r="N30" s="26">
        <f>H30/$H$51</f>
        <v>0.99468085106382975</v>
      </c>
    </row>
    <row r="31" spans="1:14" ht="13" x14ac:dyDescent="0.3">
      <c r="A31" s="8"/>
      <c r="B31" s="8"/>
      <c r="C31" s="8"/>
      <c r="D31" s="8"/>
      <c r="E31" s="8"/>
      <c r="F31" s="8"/>
      <c r="G31" s="8"/>
      <c r="H31" s="8"/>
      <c r="I31" s="8"/>
      <c r="J31" s="27"/>
      <c r="K31" s="27"/>
      <c r="L31" s="27"/>
      <c r="M31" s="27"/>
      <c r="N31" s="28"/>
    </row>
    <row r="32" spans="1:14" ht="14" x14ac:dyDescent="0.3">
      <c r="A32" s="8"/>
      <c r="B32" s="29" t="s">
        <v>12</v>
      </c>
      <c r="C32" s="8"/>
      <c r="D32" s="8"/>
      <c r="E32" s="8"/>
      <c r="F32" s="8"/>
      <c r="G32" s="8"/>
      <c r="H32" s="8"/>
      <c r="I32" s="8"/>
      <c r="J32" s="27"/>
      <c r="K32" s="27"/>
      <c r="L32" s="27"/>
      <c r="M32" s="27"/>
      <c r="N32" s="28"/>
    </row>
    <row r="33" spans="1:14" ht="13.5" thickBot="1" x14ac:dyDescent="0.35">
      <c r="A33" s="8"/>
      <c r="B33" s="8"/>
      <c r="C33" s="8"/>
      <c r="D33" s="8"/>
      <c r="E33" s="8"/>
      <c r="F33" s="8"/>
      <c r="G33" s="8"/>
      <c r="H33" s="8"/>
      <c r="I33" s="8"/>
      <c r="J33" s="27"/>
      <c r="K33" s="27"/>
      <c r="L33" s="27"/>
      <c r="M33" s="27"/>
      <c r="N33" s="28"/>
    </row>
    <row r="34" spans="1:14" ht="15.75" customHeight="1" x14ac:dyDescent="0.3">
      <c r="A34" s="8"/>
      <c r="B34" s="61" t="s">
        <v>7</v>
      </c>
      <c r="C34" s="64" t="s">
        <v>8</v>
      </c>
      <c r="D34" s="65"/>
      <c r="E34" s="65"/>
      <c r="F34" s="65"/>
      <c r="G34" s="65"/>
      <c r="H34" s="66"/>
      <c r="I34" s="8"/>
      <c r="J34" s="27"/>
      <c r="K34" s="27"/>
      <c r="L34" s="27"/>
      <c r="M34" s="27"/>
      <c r="N34" s="28"/>
    </row>
    <row r="35" spans="1:14" ht="14" x14ac:dyDescent="0.3">
      <c r="A35" s="8"/>
      <c r="B35" s="62"/>
      <c r="C35" s="30">
        <f>+C14</f>
        <v>2023</v>
      </c>
      <c r="D35" s="13">
        <f>+C36</f>
        <v>2024</v>
      </c>
      <c r="E35" s="13">
        <f>+D36</f>
        <v>2025</v>
      </c>
      <c r="F35" s="13">
        <f>+E36</f>
        <v>2026</v>
      </c>
      <c r="G35" s="13">
        <f>+F36</f>
        <v>2027</v>
      </c>
      <c r="H35" s="14">
        <f>+G36</f>
        <v>2028</v>
      </c>
      <c r="I35" s="8"/>
      <c r="J35" s="27"/>
      <c r="K35" s="27"/>
      <c r="L35" s="27"/>
      <c r="M35" s="27"/>
      <c r="N35" s="28"/>
    </row>
    <row r="36" spans="1:14" ht="14.5" thickBot="1" x14ac:dyDescent="0.35">
      <c r="A36" s="8"/>
      <c r="B36" s="63"/>
      <c r="C36" s="15">
        <f t="shared" ref="C36:H36" si="4">+C35+1</f>
        <v>2024</v>
      </c>
      <c r="D36" s="16">
        <f t="shared" si="4"/>
        <v>2025</v>
      </c>
      <c r="E36" s="16">
        <f t="shared" si="4"/>
        <v>2026</v>
      </c>
      <c r="F36" s="16">
        <f t="shared" si="4"/>
        <v>2027</v>
      </c>
      <c r="G36" s="16">
        <f t="shared" si="4"/>
        <v>2028</v>
      </c>
      <c r="H36" s="17">
        <f t="shared" si="4"/>
        <v>2029</v>
      </c>
      <c r="I36" s="8"/>
      <c r="J36" s="27"/>
      <c r="K36" s="27"/>
      <c r="L36" s="27"/>
      <c r="M36" s="27"/>
      <c r="N36" s="28"/>
    </row>
    <row r="37" spans="1:14" ht="14" x14ac:dyDescent="0.3">
      <c r="A37" s="8"/>
      <c r="B37" s="18" t="s">
        <v>9</v>
      </c>
      <c r="C37" s="19"/>
      <c r="D37" s="19"/>
      <c r="E37" s="19"/>
      <c r="F37" s="19"/>
      <c r="G37" s="19"/>
      <c r="H37" s="19"/>
      <c r="I37" s="8"/>
      <c r="J37" s="27"/>
      <c r="K37" s="27"/>
      <c r="L37" s="27"/>
      <c r="M37" s="27"/>
      <c r="N37" s="28"/>
    </row>
    <row r="38" spans="1:14" ht="14" x14ac:dyDescent="0.3">
      <c r="A38" s="8"/>
      <c r="B38" s="18" t="s">
        <v>10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8"/>
      <c r="J38" s="27"/>
      <c r="K38" s="27"/>
      <c r="L38" s="27"/>
      <c r="M38" s="27"/>
      <c r="N38" s="28"/>
    </row>
    <row r="39" spans="1:14" ht="14" x14ac:dyDescent="0.3">
      <c r="A39" s="8"/>
      <c r="B39" s="21">
        <v>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8"/>
      <c r="J39" s="27"/>
      <c r="K39" s="27"/>
      <c r="L39" s="27"/>
      <c r="M39" s="27"/>
      <c r="N39" s="28"/>
    </row>
    <row r="40" spans="1:14" ht="14" x14ac:dyDescent="0.3">
      <c r="A40" s="8"/>
      <c r="B40" s="21">
        <v>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8"/>
      <c r="J40" s="27"/>
      <c r="K40" s="27"/>
      <c r="L40" s="27"/>
      <c r="M40" s="27"/>
      <c r="N40" s="28"/>
    </row>
    <row r="41" spans="1:14" ht="14" x14ac:dyDescent="0.3">
      <c r="A41" s="8"/>
      <c r="B41" s="21">
        <v>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8"/>
      <c r="J41" s="27"/>
      <c r="K41" s="27"/>
      <c r="L41" s="27"/>
      <c r="M41" s="27"/>
      <c r="N41" s="28"/>
    </row>
    <row r="42" spans="1:14" ht="14" x14ac:dyDescent="0.3">
      <c r="A42" s="8"/>
      <c r="B42" s="21">
        <v>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8"/>
      <c r="J42" s="27"/>
      <c r="K42" s="27"/>
      <c r="L42" s="27"/>
      <c r="M42" s="27"/>
      <c r="N42" s="28"/>
    </row>
    <row r="43" spans="1:14" ht="14" x14ac:dyDescent="0.3">
      <c r="A43" s="8"/>
      <c r="B43" s="21">
        <v>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8"/>
      <c r="J43" s="27"/>
      <c r="K43" s="27"/>
      <c r="L43" s="27"/>
      <c r="M43" s="27"/>
      <c r="N43" s="28"/>
    </row>
    <row r="44" spans="1:14" ht="14" x14ac:dyDescent="0.3">
      <c r="A44" s="8"/>
      <c r="B44" s="21">
        <v>6</v>
      </c>
      <c r="C44" s="20">
        <v>160</v>
      </c>
      <c r="D44" s="20">
        <v>150</v>
      </c>
      <c r="E44" s="20">
        <v>140</v>
      </c>
      <c r="F44" s="20">
        <v>140</v>
      </c>
      <c r="G44" s="20">
        <v>140</v>
      </c>
      <c r="H44" s="20">
        <v>140</v>
      </c>
      <c r="I44" s="8"/>
      <c r="J44" s="27"/>
      <c r="K44" s="27"/>
      <c r="L44" s="27"/>
      <c r="M44" s="27"/>
      <c r="N44" s="28"/>
    </row>
    <row r="45" spans="1:14" ht="14" x14ac:dyDescent="0.3">
      <c r="A45" s="8"/>
      <c r="B45" s="21">
        <v>7</v>
      </c>
      <c r="C45" s="20">
        <v>130</v>
      </c>
      <c r="D45" s="20">
        <v>155</v>
      </c>
      <c r="E45" s="20">
        <v>150</v>
      </c>
      <c r="F45" s="20">
        <v>140</v>
      </c>
      <c r="G45" s="20">
        <v>140</v>
      </c>
      <c r="H45" s="20">
        <v>140</v>
      </c>
      <c r="I45" s="8"/>
      <c r="J45" s="27"/>
      <c r="K45" s="27"/>
      <c r="L45" s="27"/>
      <c r="M45" s="27"/>
      <c r="N45" s="28"/>
    </row>
    <row r="46" spans="1:14" ht="14" x14ac:dyDescent="0.3">
      <c r="A46" s="8"/>
      <c r="B46" s="21">
        <v>8</v>
      </c>
      <c r="C46" s="20">
        <v>125</v>
      </c>
      <c r="D46" s="20">
        <v>125</v>
      </c>
      <c r="E46" s="20">
        <v>150</v>
      </c>
      <c r="F46" s="20">
        <v>150</v>
      </c>
      <c r="G46" s="20">
        <v>140</v>
      </c>
      <c r="H46" s="20">
        <v>140</v>
      </c>
      <c r="I46" s="8"/>
      <c r="J46" s="27"/>
      <c r="K46" s="27"/>
      <c r="L46" s="27"/>
      <c r="M46" s="27"/>
      <c r="N46" s="28"/>
    </row>
    <row r="47" spans="1:14" ht="14" x14ac:dyDescent="0.3">
      <c r="A47" s="8"/>
      <c r="B47" s="21">
        <v>9</v>
      </c>
      <c r="C47" s="22">
        <v>125</v>
      </c>
      <c r="D47" s="22">
        <v>125</v>
      </c>
      <c r="E47" s="22">
        <v>125</v>
      </c>
      <c r="F47" s="22">
        <v>140</v>
      </c>
      <c r="G47" s="22">
        <v>140</v>
      </c>
      <c r="H47" s="22">
        <v>140</v>
      </c>
      <c r="I47" s="8"/>
      <c r="J47" s="27"/>
      <c r="K47" s="27"/>
      <c r="L47" s="27"/>
      <c r="M47" s="27"/>
      <c r="N47" s="28"/>
    </row>
    <row r="48" spans="1:14" ht="14" x14ac:dyDescent="0.3">
      <c r="A48" s="8"/>
      <c r="B48" s="21">
        <v>10</v>
      </c>
      <c r="C48" s="22">
        <v>120</v>
      </c>
      <c r="D48" s="22">
        <v>120</v>
      </c>
      <c r="E48" s="22">
        <v>120</v>
      </c>
      <c r="F48" s="22">
        <v>120</v>
      </c>
      <c r="G48" s="22">
        <v>145</v>
      </c>
      <c r="H48" s="22">
        <v>140</v>
      </c>
      <c r="I48" s="8"/>
      <c r="J48" s="27"/>
      <c r="K48" s="27"/>
      <c r="L48" s="27"/>
      <c r="M48" s="27"/>
      <c r="N48" s="28"/>
    </row>
    <row r="49" spans="1:14" ht="14" x14ac:dyDescent="0.3">
      <c r="A49" s="8"/>
      <c r="B49" s="21">
        <v>11</v>
      </c>
      <c r="C49" s="22">
        <v>110</v>
      </c>
      <c r="D49" s="22">
        <v>110</v>
      </c>
      <c r="E49" s="22">
        <v>115</v>
      </c>
      <c r="F49" s="22">
        <v>115</v>
      </c>
      <c r="G49" s="22">
        <v>115</v>
      </c>
      <c r="H49" s="22">
        <v>130</v>
      </c>
      <c r="I49" s="8"/>
      <c r="J49" s="27"/>
      <c r="K49" s="27"/>
      <c r="L49" s="27"/>
      <c r="M49" s="27"/>
      <c r="N49" s="28"/>
    </row>
    <row r="50" spans="1:14" ht="14" x14ac:dyDescent="0.3">
      <c r="A50" s="8"/>
      <c r="B50" s="23">
        <v>12</v>
      </c>
      <c r="C50" s="22">
        <v>105</v>
      </c>
      <c r="D50" s="22">
        <v>105</v>
      </c>
      <c r="E50" s="22">
        <v>105</v>
      </c>
      <c r="F50" s="22">
        <v>110</v>
      </c>
      <c r="G50" s="22">
        <v>110</v>
      </c>
      <c r="H50" s="22">
        <v>110</v>
      </c>
      <c r="I50" s="8"/>
      <c r="J50" s="27"/>
      <c r="K50" s="27"/>
      <c r="L50" s="27"/>
      <c r="M50" s="27"/>
      <c r="N50" s="28"/>
    </row>
    <row r="51" spans="1:14" ht="14" x14ac:dyDescent="0.3">
      <c r="A51" s="8"/>
      <c r="B51" s="24" t="s">
        <v>11</v>
      </c>
      <c r="C51" s="25">
        <f t="shared" ref="C51:H51" si="5">SUM(C37:C50)</f>
        <v>875</v>
      </c>
      <c r="D51" s="25">
        <f t="shared" si="5"/>
        <v>890</v>
      </c>
      <c r="E51" s="25">
        <f t="shared" si="5"/>
        <v>905</v>
      </c>
      <c r="F51" s="25">
        <f t="shared" si="5"/>
        <v>915</v>
      </c>
      <c r="G51" s="25">
        <f t="shared" si="5"/>
        <v>930</v>
      </c>
      <c r="H51" s="25">
        <f t="shared" si="5"/>
        <v>940</v>
      </c>
      <c r="I51" s="8"/>
      <c r="J51" s="31">
        <f>D51/$D$51</f>
        <v>1</v>
      </c>
      <c r="K51" s="31">
        <f>E51/$E$51</f>
        <v>1</v>
      </c>
      <c r="L51" s="31">
        <f>F51/$F$51</f>
        <v>1</v>
      </c>
      <c r="M51" s="31">
        <f>G51/$G$51</f>
        <v>1</v>
      </c>
      <c r="N51" s="31">
        <f>H51/$H$51</f>
        <v>1</v>
      </c>
    </row>
    <row r="52" spans="1:14" ht="13" x14ac:dyDescent="0.3">
      <c r="A52" s="8"/>
      <c r="B52" s="8"/>
      <c r="C52" s="8"/>
      <c r="D52" s="8"/>
      <c r="E52" s="8"/>
      <c r="F52" s="8"/>
      <c r="G52" s="8"/>
      <c r="H52" s="8"/>
      <c r="I52" s="8"/>
      <c r="J52" s="27"/>
      <c r="K52" s="27"/>
      <c r="L52" s="27"/>
      <c r="M52" s="27"/>
      <c r="N52" s="28"/>
    </row>
    <row r="53" spans="1:14" ht="14" x14ac:dyDescent="0.3">
      <c r="A53" s="8"/>
      <c r="B53" s="10" t="s">
        <v>13</v>
      </c>
      <c r="C53" s="32"/>
      <c r="D53" s="32"/>
      <c r="E53" s="32"/>
      <c r="F53" s="32"/>
      <c r="G53" s="32"/>
      <c r="H53" s="32"/>
      <c r="I53" s="8"/>
      <c r="J53" s="27"/>
      <c r="K53" s="27"/>
      <c r="L53" s="27"/>
      <c r="M53" s="27"/>
      <c r="N53" s="28"/>
    </row>
    <row r="54" spans="1:14" ht="14" x14ac:dyDescent="0.3">
      <c r="A54" s="8"/>
      <c r="B54" s="10" t="s">
        <v>14</v>
      </c>
      <c r="C54" s="32"/>
      <c r="D54" s="32"/>
      <c r="E54" s="32"/>
      <c r="F54" s="32"/>
      <c r="G54" s="32"/>
      <c r="H54" s="32"/>
      <c r="I54" s="8"/>
      <c r="J54" s="27"/>
      <c r="K54" s="27"/>
      <c r="L54" s="27"/>
      <c r="M54" s="27"/>
      <c r="N54" s="28"/>
    </row>
    <row r="55" spans="1:14" ht="13" x14ac:dyDescent="0.3">
      <c r="A55" s="8"/>
      <c r="B55" s="33" t="s">
        <v>15</v>
      </c>
      <c r="C55" s="32"/>
      <c r="D55" s="32"/>
      <c r="E55" s="32"/>
      <c r="F55" s="32"/>
      <c r="G55" s="32"/>
      <c r="H55" s="32"/>
      <c r="I55" s="8"/>
      <c r="J55" s="27"/>
      <c r="K55" s="27"/>
      <c r="L55" s="27"/>
      <c r="M55" s="27"/>
      <c r="N55" s="28"/>
    </row>
    <row r="56" spans="1:14" ht="13.5" thickBot="1" x14ac:dyDescent="0.35">
      <c r="A56" s="8"/>
      <c r="B56" s="8"/>
      <c r="C56" s="8"/>
      <c r="D56" s="8"/>
      <c r="E56" s="8"/>
      <c r="F56" s="8"/>
      <c r="G56" s="8"/>
      <c r="H56" s="8"/>
      <c r="I56" s="8"/>
      <c r="J56" s="27"/>
      <c r="K56" s="27"/>
      <c r="L56" s="27"/>
      <c r="M56" s="27"/>
      <c r="N56" s="28"/>
    </row>
    <row r="57" spans="1:14" ht="15.75" customHeight="1" x14ac:dyDescent="0.3">
      <c r="A57" s="8"/>
      <c r="B57" s="61" t="s">
        <v>7</v>
      </c>
      <c r="C57" s="64" t="s">
        <v>8</v>
      </c>
      <c r="D57" s="65"/>
      <c r="E57" s="65"/>
      <c r="F57" s="65"/>
      <c r="G57" s="65"/>
      <c r="H57" s="66"/>
      <c r="I57" s="8"/>
      <c r="J57" s="27"/>
      <c r="K57" s="27"/>
      <c r="L57" s="27"/>
      <c r="M57" s="27"/>
      <c r="N57" s="28"/>
    </row>
    <row r="58" spans="1:14" ht="14" x14ac:dyDescent="0.3">
      <c r="A58" s="8"/>
      <c r="B58" s="62"/>
      <c r="C58" s="30">
        <f>+C14</f>
        <v>2023</v>
      </c>
      <c r="D58" s="13">
        <f>+C59</f>
        <v>2024</v>
      </c>
      <c r="E58" s="13">
        <f>+D59</f>
        <v>2025</v>
      </c>
      <c r="F58" s="13">
        <f>+E59</f>
        <v>2026</v>
      </c>
      <c r="G58" s="13">
        <f>+F59</f>
        <v>2027</v>
      </c>
      <c r="H58" s="14">
        <f>+G59</f>
        <v>2028</v>
      </c>
      <c r="I58" s="8"/>
      <c r="J58" s="27"/>
      <c r="K58" s="27"/>
      <c r="L58" s="27"/>
      <c r="M58" s="27"/>
      <c r="N58" s="28"/>
    </row>
    <row r="59" spans="1:14" ht="14.5" thickBot="1" x14ac:dyDescent="0.35">
      <c r="A59" s="8"/>
      <c r="B59" s="63"/>
      <c r="C59" s="15">
        <f t="shared" ref="C59:H59" si="6">+C58+1</f>
        <v>2024</v>
      </c>
      <c r="D59" s="16">
        <f t="shared" si="6"/>
        <v>2025</v>
      </c>
      <c r="E59" s="16">
        <f t="shared" si="6"/>
        <v>2026</v>
      </c>
      <c r="F59" s="16">
        <f t="shared" si="6"/>
        <v>2027</v>
      </c>
      <c r="G59" s="16">
        <f t="shared" si="6"/>
        <v>2028</v>
      </c>
      <c r="H59" s="17">
        <f t="shared" si="6"/>
        <v>2029</v>
      </c>
      <c r="I59" s="8"/>
      <c r="J59" s="27"/>
      <c r="K59" s="27"/>
      <c r="L59" s="27"/>
      <c r="M59" s="27"/>
      <c r="N59" s="28"/>
    </row>
    <row r="60" spans="1:14" ht="14" x14ac:dyDescent="0.3">
      <c r="A60" s="8"/>
      <c r="B60" s="18" t="s">
        <v>9</v>
      </c>
      <c r="C60" s="19"/>
      <c r="D60" s="19"/>
      <c r="E60" s="19"/>
      <c r="F60" s="19"/>
      <c r="G60" s="19"/>
      <c r="H60" s="19"/>
      <c r="I60" s="8"/>
      <c r="J60" s="27"/>
      <c r="K60" s="27"/>
      <c r="L60" s="27"/>
      <c r="M60" s="27"/>
      <c r="N60" s="28"/>
    </row>
    <row r="61" spans="1:14" ht="14" x14ac:dyDescent="0.3">
      <c r="A61" s="8"/>
      <c r="B61" s="18" t="s">
        <v>10</v>
      </c>
      <c r="C61" s="22">
        <f t="shared" ref="C61:H73" si="7">ROUND(C38*1.05,0)</f>
        <v>0</v>
      </c>
      <c r="D61" s="22">
        <f t="shared" si="7"/>
        <v>0</v>
      </c>
      <c r="E61" s="22">
        <f t="shared" si="7"/>
        <v>0</v>
      </c>
      <c r="F61" s="22">
        <f t="shared" si="7"/>
        <v>0</v>
      </c>
      <c r="G61" s="22">
        <f t="shared" si="7"/>
        <v>0</v>
      </c>
      <c r="H61" s="22">
        <f t="shared" si="7"/>
        <v>0</v>
      </c>
      <c r="I61" s="8"/>
      <c r="J61" s="27"/>
      <c r="K61" s="27"/>
      <c r="L61" s="27"/>
      <c r="M61" s="27"/>
      <c r="N61" s="28"/>
    </row>
    <row r="62" spans="1:14" ht="14" x14ac:dyDescent="0.3">
      <c r="A62" s="8"/>
      <c r="B62" s="21">
        <v>1</v>
      </c>
      <c r="C62" s="22">
        <f t="shared" si="7"/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  <c r="H62" s="22">
        <f t="shared" si="7"/>
        <v>0</v>
      </c>
      <c r="I62" s="8"/>
      <c r="J62" s="27"/>
      <c r="K62" s="27"/>
      <c r="L62" s="27"/>
      <c r="M62" s="27"/>
      <c r="N62" s="28"/>
    </row>
    <row r="63" spans="1:14" ht="14" x14ac:dyDescent="0.3">
      <c r="A63" s="8"/>
      <c r="B63" s="21">
        <v>2</v>
      </c>
      <c r="C63" s="22">
        <f t="shared" si="7"/>
        <v>0</v>
      </c>
      <c r="D63" s="22">
        <f t="shared" si="7"/>
        <v>0</v>
      </c>
      <c r="E63" s="22">
        <f t="shared" si="7"/>
        <v>0</v>
      </c>
      <c r="F63" s="22">
        <f t="shared" si="7"/>
        <v>0</v>
      </c>
      <c r="G63" s="22">
        <f t="shared" si="7"/>
        <v>0</v>
      </c>
      <c r="H63" s="22">
        <f t="shared" si="7"/>
        <v>0</v>
      </c>
      <c r="I63" s="8"/>
      <c r="J63" s="27"/>
      <c r="K63" s="27"/>
      <c r="L63" s="27"/>
      <c r="M63" s="27"/>
      <c r="N63" s="28"/>
    </row>
    <row r="64" spans="1:14" ht="14" x14ac:dyDescent="0.3">
      <c r="A64" s="8"/>
      <c r="B64" s="21">
        <v>3</v>
      </c>
      <c r="C64" s="22">
        <f t="shared" si="7"/>
        <v>0</v>
      </c>
      <c r="D64" s="22">
        <f t="shared" si="7"/>
        <v>0</v>
      </c>
      <c r="E64" s="22">
        <f t="shared" si="7"/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8"/>
      <c r="J64" s="27"/>
      <c r="K64" s="27"/>
      <c r="L64" s="27"/>
      <c r="M64" s="27"/>
      <c r="N64" s="28"/>
    </row>
    <row r="65" spans="2:14" ht="14" x14ac:dyDescent="0.3">
      <c r="B65" s="21">
        <v>4</v>
      </c>
      <c r="C65" s="22">
        <f t="shared" si="7"/>
        <v>0</v>
      </c>
      <c r="D65" s="22">
        <f t="shared" si="7"/>
        <v>0</v>
      </c>
      <c r="E65" s="22">
        <f t="shared" si="7"/>
        <v>0</v>
      </c>
      <c r="F65" s="22">
        <f t="shared" si="7"/>
        <v>0</v>
      </c>
      <c r="G65" s="22">
        <f t="shared" si="7"/>
        <v>0</v>
      </c>
      <c r="H65" s="22">
        <f t="shared" si="7"/>
        <v>0</v>
      </c>
      <c r="J65" s="28"/>
      <c r="K65" s="28"/>
      <c r="L65" s="28"/>
      <c r="M65" s="28"/>
      <c r="N65" s="28"/>
    </row>
    <row r="66" spans="2:14" ht="14" x14ac:dyDescent="0.3">
      <c r="B66" s="21">
        <v>5</v>
      </c>
      <c r="C66" s="22">
        <f t="shared" si="7"/>
        <v>0</v>
      </c>
      <c r="D66" s="22">
        <f t="shared" si="7"/>
        <v>0</v>
      </c>
      <c r="E66" s="22">
        <f t="shared" si="7"/>
        <v>0</v>
      </c>
      <c r="F66" s="22">
        <f t="shared" si="7"/>
        <v>0</v>
      </c>
      <c r="G66" s="22">
        <f t="shared" si="7"/>
        <v>0</v>
      </c>
      <c r="H66" s="22">
        <f t="shared" si="7"/>
        <v>0</v>
      </c>
      <c r="J66" s="28"/>
      <c r="K66" s="28"/>
      <c r="L66" s="28"/>
      <c r="M66" s="28"/>
      <c r="N66" s="28"/>
    </row>
    <row r="67" spans="2:14" ht="14" x14ac:dyDescent="0.3">
      <c r="B67" s="21">
        <v>6</v>
      </c>
      <c r="C67" s="22">
        <f>ROUND(C44*1.05,0)</f>
        <v>168</v>
      </c>
      <c r="D67" s="22">
        <f t="shared" si="7"/>
        <v>158</v>
      </c>
      <c r="E67" s="22">
        <f t="shared" si="7"/>
        <v>147</v>
      </c>
      <c r="F67" s="22">
        <f t="shared" si="7"/>
        <v>147</v>
      </c>
      <c r="G67" s="22">
        <f t="shared" si="7"/>
        <v>147</v>
      </c>
      <c r="H67" s="22">
        <f t="shared" si="7"/>
        <v>147</v>
      </c>
      <c r="J67" s="28"/>
      <c r="K67" s="28"/>
      <c r="L67" s="28"/>
      <c r="M67" s="28"/>
      <c r="N67" s="28"/>
    </row>
    <row r="68" spans="2:14" ht="14" x14ac:dyDescent="0.3">
      <c r="B68" s="21">
        <v>7</v>
      </c>
      <c r="C68" s="22">
        <f t="shared" si="7"/>
        <v>137</v>
      </c>
      <c r="D68" s="22">
        <f t="shared" si="7"/>
        <v>163</v>
      </c>
      <c r="E68" s="22">
        <f t="shared" si="7"/>
        <v>158</v>
      </c>
      <c r="F68" s="22">
        <f t="shared" si="7"/>
        <v>147</v>
      </c>
      <c r="G68" s="22">
        <f t="shared" si="7"/>
        <v>147</v>
      </c>
      <c r="H68" s="22">
        <f t="shared" si="7"/>
        <v>147</v>
      </c>
      <c r="J68" s="28"/>
      <c r="K68" s="28"/>
      <c r="L68" s="28"/>
      <c r="M68" s="28"/>
      <c r="N68" s="28"/>
    </row>
    <row r="69" spans="2:14" ht="14" x14ac:dyDescent="0.3">
      <c r="B69" s="21">
        <v>8</v>
      </c>
      <c r="C69" s="22">
        <f t="shared" si="7"/>
        <v>131</v>
      </c>
      <c r="D69" s="22">
        <f t="shared" si="7"/>
        <v>131</v>
      </c>
      <c r="E69" s="22">
        <f t="shared" si="7"/>
        <v>158</v>
      </c>
      <c r="F69" s="22">
        <f t="shared" si="7"/>
        <v>158</v>
      </c>
      <c r="G69" s="22">
        <f t="shared" si="7"/>
        <v>147</v>
      </c>
      <c r="H69" s="22">
        <f t="shared" si="7"/>
        <v>147</v>
      </c>
      <c r="J69" s="28"/>
      <c r="K69" s="28"/>
      <c r="L69" s="28"/>
      <c r="M69" s="28"/>
      <c r="N69" s="28"/>
    </row>
    <row r="70" spans="2:14" ht="14" x14ac:dyDescent="0.3">
      <c r="B70" s="21">
        <v>9</v>
      </c>
      <c r="C70" s="22">
        <f t="shared" si="7"/>
        <v>131</v>
      </c>
      <c r="D70" s="22">
        <f t="shared" si="7"/>
        <v>131</v>
      </c>
      <c r="E70" s="22">
        <f t="shared" si="7"/>
        <v>131</v>
      </c>
      <c r="F70" s="22">
        <f t="shared" si="7"/>
        <v>147</v>
      </c>
      <c r="G70" s="22">
        <f t="shared" si="7"/>
        <v>147</v>
      </c>
      <c r="H70" s="22">
        <f t="shared" si="7"/>
        <v>147</v>
      </c>
      <c r="J70" s="28"/>
      <c r="K70" s="28"/>
      <c r="L70" s="28"/>
      <c r="M70" s="28"/>
      <c r="N70" s="28"/>
    </row>
    <row r="71" spans="2:14" ht="14" x14ac:dyDescent="0.3">
      <c r="B71" s="21">
        <v>10</v>
      </c>
      <c r="C71" s="22">
        <f t="shared" si="7"/>
        <v>126</v>
      </c>
      <c r="D71" s="22">
        <f t="shared" si="7"/>
        <v>126</v>
      </c>
      <c r="E71" s="22">
        <f t="shared" si="7"/>
        <v>126</v>
      </c>
      <c r="F71" s="22">
        <f t="shared" si="7"/>
        <v>126</v>
      </c>
      <c r="G71" s="22">
        <f t="shared" si="7"/>
        <v>152</v>
      </c>
      <c r="H71" s="22">
        <f t="shared" si="7"/>
        <v>147</v>
      </c>
      <c r="J71" s="28"/>
      <c r="K71" s="28"/>
      <c r="L71" s="28"/>
      <c r="M71" s="28"/>
      <c r="N71" s="28"/>
    </row>
    <row r="72" spans="2:14" ht="14" x14ac:dyDescent="0.3">
      <c r="B72" s="21">
        <v>11</v>
      </c>
      <c r="C72" s="22">
        <f t="shared" si="7"/>
        <v>116</v>
      </c>
      <c r="D72" s="22">
        <f t="shared" si="7"/>
        <v>116</v>
      </c>
      <c r="E72" s="22">
        <f t="shared" si="7"/>
        <v>121</v>
      </c>
      <c r="F72" s="22">
        <f t="shared" si="7"/>
        <v>121</v>
      </c>
      <c r="G72" s="22">
        <f t="shared" si="7"/>
        <v>121</v>
      </c>
      <c r="H72" s="22">
        <f t="shared" si="7"/>
        <v>137</v>
      </c>
      <c r="J72" s="28"/>
      <c r="K72" s="28"/>
      <c r="L72" s="28"/>
      <c r="M72" s="28"/>
      <c r="N72" s="28"/>
    </row>
    <row r="73" spans="2:14" ht="14" x14ac:dyDescent="0.3">
      <c r="B73" s="23">
        <v>12</v>
      </c>
      <c r="C73" s="22">
        <f t="shared" si="7"/>
        <v>110</v>
      </c>
      <c r="D73" s="22">
        <f t="shared" si="7"/>
        <v>110</v>
      </c>
      <c r="E73" s="22">
        <f t="shared" si="7"/>
        <v>110</v>
      </c>
      <c r="F73" s="22">
        <f t="shared" si="7"/>
        <v>116</v>
      </c>
      <c r="G73" s="22">
        <f t="shared" si="7"/>
        <v>116</v>
      </c>
      <c r="H73" s="22">
        <f t="shared" si="7"/>
        <v>116</v>
      </c>
      <c r="J73" s="28"/>
      <c r="K73" s="28"/>
      <c r="L73" s="28"/>
      <c r="M73" s="28"/>
      <c r="N73" s="28"/>
    </row>
    <row r="74" spans="2:14" ht="14" x14ac:dyDescent="0.3">
      <c r="B74" s="24" t="s">
        <v>11</v>
      </c>
      <c r="C74" s="25">
        <f t="shared" ref="C74:H74" si="8">SUM(C60:C73)</f>
        <v>919</v>
      </c>
      <c r="D74" s="25">
        <f t="shared" si="8"/>
        <v>935</v>
      </c>
      <c r="E74" s="25">
        <f t="shared" si="8"/>
        <v>951</v>
      </c>
      <c r="F74" s="25">
        <f t="shared" si="8"/>
        <v>962</v>
      </c>
      <c r="G74" s="25">
        <f t="shared" si="8"/>
        <v>977</v>
      </c>
      <c r="H74" s="25">
        <f t="shared" si="8"/>
        <v>988</v>
      </c>
      <c r="J74" s="26">
        <f>D74/$D$51</f>
        <v>1.050561797752809</v>
      </c>
      <c r="K74" s="26">
        <f>E74/$E$51</f>
        <v>1.050828729281768</v>
      </c>
      <c r="L74" s="26">
        <f>F74/$F$51</f>
        <v>1.0513661202185793</v>
      </c>
      <c r="M74" s="26">
        <f>G74/$G$51</f>
        <v>1.0505376344086022</v>
      </c>
      <c r="N74" s="26">
        <f>H74/$H$51</f>
        <v>1.0510638297872341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5"/>
  <sheetViews>
    <sheetView showGridLines="0" tabSelected="1" zoomScale="75" zoomScaleNormal="75" zoomScaleSheetLayoutView="100" workbookViewId="0">
      <selection activeCell="A48" sqref="A48:XFD112"/>
    </sheetView>
  </sheetViews>
  <sheetFormatPr defaultColWidth="8.81640625" defaultRowHeight="12.5" x14ac:dyDescent="0.25"/>
  <cols>
    <col min="1" max="1" width="2.453125" style="2" customWidth="1"/>
    <col min="2" max="2" width="43.1796875" style="2" customWidth="1"/>
    <col min="3" max="8" width="8.81640625" style="2"/>
    <col min="9" max="9" width="2.81640625" style="2" customWidth="1"/>
    <col min="10" max="16384" width="8.81640625" style="2"/>
  </cols>
  <sheetData>
    <row r="1" spans="1:16" ht="15.5" x14ac:dyDescent="0.35">
      <c r="A1" s="1" t="s">
        <v>16</v>
      </c>
      <c r="B1" s="1"/>
      <c r="C1" s="1"/>
    </row>
    <row r="2" spans="1:16" ht="15.5" x14ac:dyDescent="0.35">
      <c r="A2" s="3"/>
      <c r="B2" s="4"/>
      <c r="C2" s="4"/>
    </row>
    <row r="3" spans="1:16" ht="13" x14ac:dyDescent="0.3">
      <c r="A3" s="5" t="s">
        <v>1</v>
      </c>
    </row>
    <row r="4" spans="1:16" x14ac:dyDescent="0.25">
      <c r="A4" s="6" t="s">
        <v>2</v>
      </c>
    </row>
    <row r="5" spans="1:16" ht="13" x14ac:dyDescent="0.3">
      <c r="A5" s="34"/>
    </row>
    <row r="6" spans="1:16" ht="13" x14ac:dyDescent="0.3">
      <c r="A6" s="34"/>
    </row>
    <row r="7" spans="1:16" ht="14" x14ac:dyDescent="0.3">
      <c r="A7" s="34"/>
      <c r="B7" s="9" t="s">
        <v>3</v>
      </c>
    </row>
    <row r="8" spans="1:16" ht="13" x14ac:dyDescent="0.3">
      <c r="A8" s="34"/>
    </row>
    <row r="9" spans="1:16" ht="13" x14ac:dyDescent="0.3">
      <c r="A9" s="34"/>
    </row>
    <row r="10" spans="1:16" ht="13" x14ac:dyDescent="0.3">
      <c r="A10" s="34"/>
    </row>
    <row r="11" spans="1:16" ht="13" x14ac:dyDescent="0.3">
      <c r="A11" s="8"/>
      <c r="B11" s="8"/>
      <c r="C11" s="35" t="s">
        <v>17</v>
      </c>
      <c r="D11" s="36"/>
      <c r="E11" s="36"/>
      <c r="F11" s="36"/>
      <c r="G11" s="36"/>
      <c r="H11" s="37"/>
      <c r="I11" s="8"/>
      <c r="J11" s="8"/>
      <c r="K11" s="8"/>
      <c r="L11" s="8"/>
      <c r="M11" s="8"/>
      <c r="N11" s="8"/>
      <c r="O11" s="8"/>
      <c r="P11" s="8"/>
    </row>
    <row r="12" spans="1:16" ht="13" x14ac:dyDescent="0.3">
      <c r="A12" s="8"/>
      <c r="B12" s="38" t="s">
        <v>18</v>
      </c>
      <c r="C12" s="39">
        <v>2023</v>
      </c>
      <c r="D12" s="40">
        <f>+C13</f>
        <v>2024</v>
      </c>
      <c r="E12" s="40">
        <f>+D13</f>
        <v>2025</v>
      </c>
      <c r="F12" s="40">
        <f>+E13</f>
        <v>2026</v>
      </c>
      <c r="G12" s="40">
        <f>+F13</f>
        <v>2027</v>
      </c>
      <c r="H12" s="41">
        <f>+G13</f>
        <v>2028</v>
      </c>
      <c r="I12" s="8"/>
      <c r="J12" s="8"/>
      <c r="K12" s="8"/>
      <c r="L12" s="8"/>
      <c r="M12" s="8"/>
      <c r="N12" s="8"/>
      <c r="O12" s="8"/>
      <c r="P12" s="8"/>
    </row>
    <row r="13" spans="1:16" ht="13" x14ac:dyDescent="0.3">
      <c r="A13" s="8"/>
      <c r="B13" s="8"/>
      <c r="C13" s="42">
        <f t="shared" ref="C13:H13" si="0">+C12+1</f>
        <v>2024</v>
      </c>
      <c r="D13" s="43">
        <f t="shared" si="0"/>
        <v>2025</v>
      </c>
      <c r="E13" s="43">
        <f t="shared" si="0"/>
        <v>2026</v>
      </c>
      <c r="F13" s="43">
        <f t="shared" si="0"/>
        <v>2027</v>
      </c>
      <c r="G13" s="43">
        <f t="shared" si="0"/>
        <v>2028</v>
      </c>
      <c r="H13" s="44">
        <f t="shared" si="0"/>
        <v>2029</v>
      </c>
      <c r="I13" s="8"/>
      <c r="J13" s="8"/>
      <c r="K13" s="8"/>
      <c r="L13" s="8"/>
      <c r="M13" s="8"/>
      <c r="N13" s="8"/>
      <c r="O13" s="8"/>
      <c r="P13" s="8"/>
    </row>
    <row r="14" spans="1:16" ht="14" x14ac:dyDescent="0.3">
      <c r="A14" s="8"/>
      <c r="B14" s="45" t="s">
        <v>19</v>
      </c>
      <c r="K14" s="8"/>
      <c r="L14" s="8"/>
      <c r="M14" s="8"/>
      <c r="N14" s="8"/>
      <c r="O14" s="8"/>
      <c r="P14" s="8"/>
    </row>
    <row r="15" spans="1:16" ht="14" x14ac:dyDescent="0.25">
      <c r="A15" s="8"/>
      <c r="B15" s="67" t="s">
        <v>20</v>
      </c>
      <c r="C15" s="68"/>
      <c r="D15" s="68"/>
      <c r="E15" s="68"/>
      <c r="F15" s="68"/>
      <c r="G15" s="68"/>
      <c r="H15" s="69"/>
      <c r="K15" s="8"/>
      <c r="L15" s="8"/>
      <c r="M15" s="8"/>
      <c r="N15" s="8"/>
      <c r="O15" s="8"/>
      <c r="P15" s="8"/>
    </row>
    <row r="16" spans="1:16" ht="14" x14ac:dyDescent="0.25">
      <c r="A16" s="8"/>
      <c r="B16" s="46" t="s">
        <v>38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K16" s="8"/>
      <c r="L16" s="8"/>
      <c r="M16" s="8"/>
      <c r="N16" s="8"/>
      <c r="O16" s="8"/>
      <c r="P16" s="8"/>
    </row>
    <row r="17" spans="1:16" ht="14" x14ac:dyDescent="0.25">
      <c r="A17" s="8"/>
      <c r="B17" s="21" t="s">
        <v>39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K17" s="8"/>
      <c r="L17" s="8"/>
      <c r="M17" s="8"/>
      <c r="N17" s="8"/>
      <c r="O17" s="8"/>
      <c r="P17" s="8"/>
    </row>
    <row r="18" spans="1:16" ht="14" x14ac:dyDescent="0.25">
      <c r="A18" s="8"/>
      <c r="B18" s="21" t="s">
        <v>37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K18" s="8"/>
      <c r="L18" s="8"/>
      <c r="M18" s="8"/>
      <c r="N18" s="8"/>
      <c r="O18" s="8"/>
      <c r="P18" s="8"/>
    </row>
    <row r="19" spans="1:16" ht="14" x14ac:dyDescent="0.25">
      <c r="A19" s="8"/>
      <c r="B19" s="21" t="s">
        <v>40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K19" s="8"/>
      <c r="L19" s="8"/>
      <c r="M19" s="8"/>
      <c r="N19" s="8"/>
      <c r="O19" s="8"/>
      <c r="P19" s="8"/>
    </row>
    <row r="20" spans="1:16" ht="14" x14ac:dyDescent="0.25">
      <c r="A20" s="8"/>
      <c r="B20" s="21" t="s">
        <v>41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K20" s="8"/>
      <c r="L20" s="8"/>
      <c r="M20" s="8"/>
      <c r="N20" s="8"/>
      <c r="O20" s="8"/>
      <c r="P20" s="8"/>
    </row>
    <row r="21" spans="1:16" ht="14" x14ac:dyDescent="0.25">
      <c r="A21" s="8"/>
      <c r="B21" s="21" t="s">
        <v>42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K21" s="8"/>
      <c r="L21" s="8"/>
      <c r="M21" s="8"/>
      <c r="N21" s="8"/>
      <c r="O21" s="8"/>
      <c r="P21" s="8"/>
    </row>
    <row r="22" spans="1:16" ht="14" x14ac:dyDescent="0.25">
      <c r="A22" s="8"/>
      <c r="B22" s="21" t="s">
        <v>43</v>
      </c>
      <c r="C22" s="48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K22" s="8"/>
      <c r="L22" s="8"/>
      <c r="M22" s="8"/>
      <c r="N22" s="8"/>
      <c r="O22" s="8"/>
      <c r="P22" s="8"/>
    </row>
    <row r="23" spans="1:16" ht="14" x14ac:dyDescent="0.25">
      <c r="A23" s="8"/>
      <c r="B23" s="23" t="s">
        <v>44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K23" s="8"/>
      <c r="L23" s="8"/>
      <c r="M23" s="8"/>
      <c r="N23" s="8"/>
      <c r="O23" s="8"/>
      <c r="P23" s="8"/>
    </row>
    <row r="24" spans="1:16" ht="14" x14ac:dyDescent="0.25">
      <c r="A24" s="8"/>
      <c r="B24" s="49" t="s">
        <v>21</v>
      </c>
      <c r="C24" s="50">
        <f t="shared" ref="C24:H24" si="1">SUM(C16:C23)</f>
        <v>0</v>
      </c>
      <c r="D24" s="50">
        <f t="shared" si="1"/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K24" s="8"/>
      <c r="L24" s="8"/>
      <c r="M24" s="8"/>
      <c r="N24" s="8"/>
      <c r="O24" s="8"/>
      <c r="P24" s="8"/>
    </row>
    <row r="25" spans="1:16" ht="14" x14ac:dyDescent="0.25">
      <c r="A25" s="8"/>
      <c r="B25" s="51"/>
      <c r="C25" s="52"/>
      <c r="D25" s="52"/>
      <c r="E25" s="52"/>
      <c r="F25" s="52"/>
      <c r="G25" s="52"/>
      <c r="H25" s="52"/>
      <c r="K25" s="8"/>
      <c r="L25" s="8"/>
      <c r="M25" s="8"/>
      <c r="N25" s="8"/>
      <c r="O25" s="8"/>
      <c r="P25" s="8"/>
    </row>
    <row r="26" spans="1:16" ht="14" x14ac:dyDescent="0.25">
      <c r="A26" s="8"/>
      <c r="B26" s="67" t="s">
        <v>22</v>
      </c>
      <c r="C26" s="68"/>
      <c r="D26" s="68"/>
      <c r="E26" s="68"/>
      <c r="F26" s="68"/>
      <c r="G26" s="68"/>
      <c r="H26" s="69"/>
      <c r="K26" s="8"/>
      <c r="L26" s="8"/>
      <c r="M26" s="8"/>
      <c r="N26" s="8"/>
      <c r="O26" s="8"/>
      <c r="P26" s="8"/>
    </row>
    <row r="27" spans="1:16" ht="14" x14ac:dyDescent="0.25">
      <c r="A27" s="8"/>
      <c r="B27" s="21" t="s">
        <v>23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K27" s="8"/>
      <c r="L27" s="8"/>
      <c r="M27" s="8"/>
      <c r="N27" s="8"/>
      <c r="O27" s="8"/>
      <c r="P27" s="8"/>
    </row>
    <row r="28" spans="1:16" ht="14" x14ac:dyDescent="0.25">
      <c r="A28" s="8"/>
      <c r="B28" s="21" t="s">
        <v>45</v>
      </c>
      <c r="C28" s="48">
        <v>3</v>
      </c>
      <c r="D28" s="48">
        <v>3</v>
      </c>
      <c r="E28" s="48">
        <v>3</v>
      </c>
      <c r="F28" s="48">
        <v>3</v>
      </c>
      <c r="G28" s="48">
        <v>3</v>
      </c>
      <c r="H28" s="48">
        <v>3</v>
      </c>
      <c r="K28" s="8"/>
      <c r="L28" s="8"/>
      <c r="M28" s="8"/>
      <c r="N28" s="8"/>
      <c r="O28" s="8"/>
      <c r="P28" s="8"/>
    </row>
    <row r="29" spans="1:16" ht="13.25" customHeight="1" x14ac:dyDescent="0.25">
      <c r="A29" s="8"/>
      <c r="B29" s="70" t="s">
        <v>24</v>
      </c>
      <c r="C29" s="72">
        <v>5</v>
      </c>
      <c r="D29" s="72">
        <v>5</v>
      </c>
      <c r="E29" s="72">
        <v>6</v>
      </c>
      <c r="F29" s="72">
        <v>6</v>
      </c>
      <c r="G29" s="72">
        <v>7</v>
      </c>
      <c r="H29" s="72">
        <v>7</v>
      </c>
      <c r="K29" s="8"/>
      <c r="L29" s="8"/>
      <c r="M29" s="8"/>
      <c r="N29" s="8"/>
      <c r="O29" s="8"/>
      <c r="P29" s="8"/>
    </row>
    <row r="30" spans="1:16" ht="13.25" customHeight="1" x14ac:dyDescent="0.25">
      <c r="A30" s="8"/>
      <c r="B30" s="71"/>
      <c r="C30" s="72"/>
      <c r="D30" s="72"/>
      <c r="E30" s="72"/>
      <c r="F30" s="72"/>
      <c r="G30" s="72"/>
      <c r="H30" s="72"/>
      <c r="K30" s="8"/>
      <c r="L30" s="8"/>
      <c r="M30" s="8"/>
      <c r="N30" s="8"/>
      <c r="O30" s="8"/>
      <c r="P30" s="8"/>
    </row>
    <row r="31" spans="1:16" ht="13.25" customHeight="1" x14ac:dyDescent="0.25">
      <c r="A31" s="8"/>
      <c r="B31" s="70" t="s">
        <v>46</v>
      </c>
      <c r="C31" s="72">
        <v>3</v>
      </c>
      <c r="D31" s="72">
        <v>3</v>
      </c>
      <c r="E31" s="72">
        <v>3</v>
      </c>
      <c r="F31" s="72">
        <v>3</v>
      </c>
      <c r="G31" s="72">
        <v>3</v>
      </c>
      <c r="H31" s="72">
        <v>3</v>
      </c>
      <c r="K31" s="8"/>
      <c r="L31" s="8"/>
      <c r="M31" s="8"/>
      <c r="N31" s="8"/>
      <c r="O31" s="8"/>
      <c r="P31" s="8"/>
    </row>
    <row r="32" spans="1:16" ht="13.25" customHeight="1" x14ac:dyDescent="0.25">
      <c r="A32" s="8"/>
      <c r="B32" s="71"/>
      <c r="C32" s="72"/>
      <c r="D32" s="72"/>
      <c r="E32" s="72"/>
      <c r="F32" s="72"/>
      <c r="G32" s="72"/>
      <c r="H32" s="72"/>
      <c r="K32" s="8"/>
      <c r="L32" s="8"/>
      <c r="M32" s="8"/>
      <c r="N32" s="8"/>
      <c r="O32" s="8"/>
      <c r="P32" s="8"/>
    </row>
    <row r="33" spans="1:16" ht="13.25" customHeight="1" x14ac:dyDescent="0.25">
      <c r="A33" s="8"/>
      <c r="B33" s="70" t="s">
        <v>25</v>
      </c>
      <c r="C33" s="72">
        <v>1</v>
      </c>
      <c r="D33" s="72">
        <v>1</v>
      </c>
      <c r="E33" s="72">
        <v>1</v>
      </c>
      <c r="F33" s="72">
        <v>1</v>
      </c>
      <c r="G33" s="72">
        <v>1</v>
      </c>
      <c r="H33" s="72">
        <v>1</v>
      </c>
      <c r="K33" s="8"/>
      <c r="L33" s="8"/>
      <c r="M33" s="8"/>
      <c r="N33" s="8"/>
      <c r="O33" s="8"/>
      <c r="P33" s="8"/>
    </row>
    <row r="34" spans="1:16" ht="13.25" customHeight="1" x14ac:dyDescent="0.25">
      <c r="A34" s="8"/>
      <c r="B34" s="71"/>
      <c r="C34" s="72"/>
      <c r="D34" s="72"/>
      <c r="E34" s="72"/>
      <c r="F34" s="72"/>
      <c r="G34" s="72"/>
      <c r="H34" s="72"/>
      <c r="K34" s="8"/>
      <c r="L34" s="8"/>
      <c r="M34" s="8"/>
      <c r="N34" s="8"/>
      <c r="O34" s="8"/>
      <c r="P34" s="8"/>
    </row>
    <row r="35" spans="1:16" ht="14" x14ac:dyDescent="0.25">
      <c r="A35" s="8"/>
      <c r="B35" s="21" t="s">
        <v>26</v>
      </c>
      <c r="C35" s="48">
        <v>35</v>
      </c>
      <c r="D35" s="48">
        <v>36</v>
      </c>
      <c r="E35" s="48">
        <v>37</v>
      </c>
      <c r="F35" s="48">
        <v>38</v>
      </c>
      <c r="G35" s="48">
        <v>39</v>
      </c>
      <c r="H35" s="48">
        <v>40</v>
      </c>
      <c r="K35" s="8"/>
      <c r="L35" s="8"/>
      <c r="M35" s="8"/>
      <c r="N35" s="8"/>
      <c r="O35" s="8"/>
      <c r="P35" s="8"/>
    </row>
    <row r="36" spans="1:16" ht="14" x14ac:dyDescent="0.25">
      <c r="A36" s="8"/>
      <c r="B36" s="21" t="s">
        <v>27</v>
      </c>
      <c r="C36" s="48">
        <v>7</v>
      </c>
      <c r="D36" s="48">
        <v>7</v>
      </c>
      <c r="E36" s="48">
        <v>8</v>
      </c>
      <c r="F36" s="48">
        <v>8</v>
      </c>
      <c r="G36" s="48">
        <v>8</v>
      </c>
      <c r="H36" s="48">
        <v>8</v>
      </c>
      <c r="K36" s="8"/>
      <c r="L36" s="8"/>
      <c r="M36" s="8"/>
      <c r="N36" s="8"/>
      <c r="O36" s="8"/>
      <c r="P36" s="8"/>
    </row>
    <row r="37" spans="1:16" ht="14" x14ac:dyDescent="0.25">
      <c r="A37" s="8"/>
      <c r="B37" s="21" t="s">
        <v>28</v>
      </c>
      <c r="C37" s="48">
        <v>3</v>
      </c>
      <c r="D37" s="48">
        <v>3</v>
      </c>
      <c r="E37" s="48">
        <v>4</v>
      </c>
      <c r="F37" s="48">
        <v>4</v>
      </c>
      <c r="G37" s="48">
        <v>5</v>
      </c>
      <c r="H37" s="48">
        <v>5</v>
      </c>
      <c r="K37" s="8"/>
      <c r="L37" s="8"/>
      <c r="M37" s="8"/>
      <c r="N37" s="8"/>
      <c r="O37" s="8"/>
      <c r="P37" s="8"/>
    </row>
    <row r="38" spans="1:16" ht="14" x14ac:dyDescent="0.25">
      <c r="A38" s="8"/>
      <c r="B38" s="21" t="s">
        <v>29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K38" s="8"/>
      <c r="L38" s="8"/>
      <c r="M38" s="8"/>
      <c r="N38" s="8"/>
      <c r="O38" s="8"/>
      <c r="P38" s="8"/>
    </row>
    <row r="39" spans="1:16" ht="14" x14ac:dyDescent="0.25">
      <c r="A39" s="8"/>
      <c r="B39" s="21" t="s">
        <v>30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K39" s="8"/>
      <c r="L39" s="8"/>
      <c r="M39" s="8"/>
      <c r="N39" s="8"/>
      <c r="O39" s="8"/>
      <c r="P39" s="8"/>
    </row>
    <row r="40" spans="1:16" ht="14" x14ac:dyDescent="0.25">
      <c r="A40" s="8"/>
      <c r="B40" s="21" t="s">
        <v>31</v>
      </c>
      <c r="C40" s="48">
        <v>1</v>
      </c>
      <c r="D40" s="48">
        <v>1</v>
      </c>
      <c r="E40" s="48">
        <v>1</v>
      </c>
      <c r="F40" s="48">
        <v>1</v>
      </c>
      <c r="G40" s="48">
        <v>1</v>
      </c>
      <c r="H40" s="48">
        <v>1</v>
      </c>
      <c r="K40" s="8"/>
      <c r="L40" s="8"/>
      <c r="M40" s="8"/>
      <c r="N40" s="8"/>
      <c r="O40" s="8"/>
      <c r="P40" s="8"/>
    </row>
    <row r="41" spans="1:16" ht="14" x14ac:dyDescent="0.25">
      <c r="A41" s="8"/>
      <c r="B41" s="21" t="s">
        <v>32</v>
      </c>
      <c r="C41" s="48">
        <v>1</v>
      </c>
      <c r="D41" s="48">
        <v>1</v>
      </c>
      <c r="E41" s="48">
        <v>1</v>
      </c>
      <c r="F41" s="48">
        <v>1</v>
      </c>
      <c r="G41" s="48">
        <v>1</v>
      </c>
      <c r="H41" s="48">
        <v>1</v>
      </c>
      <c r="K41" s="8"/>
      <c r="L41" s="8"/>
      <c r="M41" s="8"/>
      <c r="N41" s="8"/>
      <c r="O41" s="8"/>
      <c r="P41" s="8"/>
    </row>
    <row r="42" spans="1:16" ht="14" x14ac:dyDescent="0.25">
      <c r="A42" s="8"/>
      <c r="B42" s="21" t="s">
        <v>33</v>
      </c>
      <c r="C42" s="48">
        <v>2</v>
      </c>
      <c r="D42" s="48">
        <v>2</v>
      </c>
      <c r="E42" s="48">
        <v>2</v>
      </c>
      <c r="F42" s="48">
        <v>2</v>
      </c>
      <c r="G42" s="48">
        <v>2</v>
      </c>
      <c r="H42" s="48">
        <v>2</v>
      </c>
      <c r="K42" s="8"/>
      <c r="L42" s="8"/>
      <c r="M42" s="8"/>
      <c r="N42" s="8"/>
      <c r="O42" s="8"/>
      <c r="P42" s="8"/>
    </row>
    <row r="43" spans="1:16" ht="14" x14ac:dyDescent="0.25">
      <c r="A43" s="8"/>
      <c r="B43" s="21" t="s">
        <v>34</v>
      </c>
      <c r="C43" s="48">
        <v>6</v>
      </c>
      <c r="D43" s="48">
        <v>8</v>
      </c>
      <c r="E43" s="48">
        <v>10</v>
      </c>
      <c r="F43" s="48">
        <v>10</v>
      </c>
      <c r="G43" s="48">
        <v>10</v>
      </c>
      <c r="H43" s="48">
        <v>10</v>
      </c>
      <c r="K43" s="8"/>
      <c r="L43" s="8"/>
      <c r="M43" s="8"/>
      <c r="N43" s="8"/>
      <c r="O43" s="8"/>
      <c r="P43" s="8"/>
    </row>
    <row r="44" spans="1:16" ht="14" x14ac:dyDescent="0.25">
      <c r="A44" s="8"/>
      <c r="B44" s="23" t="s">
        <v>35</v>
      </c>
      <c r="C44" s="48">
        <v>3</v>
      </c>
      <c r="D44" s="48">
        <v>3</v>
      </c>
      <c r="E44" s="48">
        <v>3</v>
      </c>
      <c r="F44" s="48">
        <v>3</v>
      </c>
      <c r="G44" s="48">
        <v>3</v>
      </c>
      <c r="H44" s="48">
        <v>3</v>
      </c>
      <c r="K44" s="8"/>
      <c r="L44" s="8"/>
      <c r="M44" s="8"/>
      <c r="N44" s="8"/>
      <c r="O44" s="8"/>
      <c r="P44" s="8"/>
    </row>
    <row r="45" spans="1:16" ht="14" x14ac:dyDescent="0.25">
      <c r="A45" s="8"/>
      <c r="B45" s="53" t="s">
        <v>36</v>
      </c>
      <c r="C45" s="54">
        <f t="shared" ref="C45:H45" si="2">SUM(C27:C44)</f>
        <v>73</v>
      </c>
      <c r="D45" s="54">
        <f t="shared" si="2"/>
        <v>76</v>
      </c>
      <c r="E45" s="54">
        <f t="shared" si="2"/>
        <v>82</v>
      </c>
      <c r="F45" s="54">
        <f t="shared" si="2"/>
        <v>83</v>
      </c>
      <c r="G45" s="54">
        <f t="shared" si="2"/>
        <v>86</v>
      </c>
      <c r="H45" s="54">
        <f t="shared" si="2"/>
        <v>87</v>
      </c>
      <c r="K45" s="8"/>
      <c r="L45" s="8"/>
      <c r="M45" s="8"/>
      <c r="N45" s="8"/>
      <c r="O45" s="8"/>
      <c r="P45" s="8"/>
    </row>
    <row r="46" spans="1:16" ht="14" x14ac:dyDescent="0.25">
      <c r="A46" s="8"/>
      <c r="B46" s="55"/>
      <c r="K46" s="8"/>
      <c r="L46" s="8"/>
      <c r="M46" s="8"/>
      <c r="N46" s="8"/>
      <c r="O46" s="8"/>
      <c r="P46" s="8"/>
    </row>
    <row r="47" spans="1:16" ht="14" x14ac:dyDescent="0.25">
      <c r="A47" s="8"/>
      <c r="B47" s="56"/>
      <c r="C47" s="56"/>
      <c r="D47" s="56"/>
      <c r="E47" s="56"/>
      <c r="F47" s="56"/>
      <c r="G47" s="56"/>
      <c r="H47" s="56"/>
      <c r="M47" s="8"/>
      <c r="N47" s="8"/>
      <c r="O47" s="8"/>
      <c r="P47" s="8"/>
    </row>
    <row r="48" spans="1:16" ht="14.5" x14ac:dyDescent="0.25">
      <c r="B48" s="57"/>
      <c r="C48" s="57"/>
      <c r="D48" s="57"/>
      <c r="E48" s="57"/>
      <c r="F48" s="57"/>
      <c r="G48" s="57"/>
      <c r="H48" s="57"/>
      <c r="I48" s="57"/>
      <c r="J48" s="57"/>
    </row>
    <row r="49" spans="2:8" x14ac:dyDescent="0.25">
      <c r="B49" s="58"/>
    </row>
    <row r="50" spans="2:8" x14ac:dyDescent="0.25">
      <c r="B50" s="59"/>
    </row>
    <row r="55" spans="2:8" x14ac:dyDescent="0.25">
      <c r="C55" s="60"/>
      <c r="D55" s="60"/>
      <c r="E55" s="60"/>
      <c r="F55" s="60"/>
      <c r="G55" s="60"/>
      <c r="H55" s="60"/>
    </row>
  </sheetData>
  <mergeCells count="23"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B15:H15"/>
    <mergeCell ref="B26:H26"/>
    <mergeCell ref="B29:B30"/>
    <mergeCell ref="C29:C30"/>
    <mergeCell ref="D29:D30"/>
    <mergeCell ref="E29:E30"/>
    <mergeCell ref="F29:F30"/>
    <mergeCell ref="G29:G30"/>
    <mergeCell ref="H29:H30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4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Enrollment Tables - New Campus</vt:lpstr>
      <vt:lpstr>Staffing Tables</vt:lpstr>
      <vt:lpstr>'Enrollment Tables - New Campus'!_Toc4075978</vt:lpstr>
      <vt:lpstr>'Enrollment Tables - New Campus'!Print_Area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Danny Peltier</cp:lastModifiedBy>
  <dcterms:created xsi:type="dcterms:W3CDTF">2021-10-08T17:35:50Z</dcterms:created>
  <dcterms:modified xsi:type="dcterms:W3CDTF">2023-06-01T18:24:41Z</dcterms:modified>
</cp:coreProperties>
</file>